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1985" windowHeight="9945" firstSheet="2" activeTab="2"/>
  </bookViews>
  <sheets>
    <sheet name="DATA Ιαν. 2013" sheetId="2" state="hidden" r:id="rId1"/>
    <sheet name="Data Φεβ. 2013" sheetId="4" state="hidden" r:id="rId2"/>
    <sheet name="ΚΥΚΛΟΦΟΡΙΕΣ 2014" sheetId="3" r:id="rId3"/>
  </sheets>
  <definedNames>
    <definedName name="_xlnm._FilterDatabase" localSheetId="2" hidden="1">'ΚΥΚΛΟΦΟΡΙΕΣ 2014'!$A$1:$CB$92</definedName>
    <definedName name="_xlnm.Print_Area" localSheetId="2">'ΚΥΚΛΟΦΟΡΙΕΣ 2014'!$A$1:$T$37</definedName>
  </definedNames>
  <calcPr calcId="145621"/>
</workbook>
</file>

<file path=xl/calcChain.xml><?xml version="1.0" encoding="utf-8"?>
<calcChain xmlns="http://schemas.openxmlformats.org/spreadsheetml/2006/main">
  <c r="CB35" i="3" l="1"/>
  <c r="CD35" i="3"/>
  <c r="CB36" i="3"/>
  <c r="CD36" i="3"/>
  <c r="CB37" i="3"/>
  <c r="CD37" i="3"/>
  <c r="CB38" i="3"/>
  <c r="CD38" i="3"/>
  <c r="CB39" i="3"/>
  <c r="CD39" i="3"/>
  <c r="BV36" i="3"/>
  <c r="BW36" i="3"/>
  <c r="BV35" i="3"/>
  <c r="BW35" i="3" s="1"/>
  <c r="BO35" i="3"/>
  <c r="BP35" i="3" s="1"/>
  <c r="CD12" i="3"/>
  <c r="CD19" i="3"/>
  <c r="CD30" i="3"/>
  <c r="CD31" i="3"/>
  <c r="CD32" i="3"/>
  <c r="CD33" i="3"/>
  <c r="CD34" i="3"/>
  <c r="CD40" i="3"/>
  <c r="CD41" i="3"/>
  <c r="CD42" i="3"/>
  <c r="CD43" i="3"/>
  <c r="CD44" i="3"/>
  <c r="CD45" i="3"/>
  <c r="CD46" i="3"/>
  <c r="CD47" i="3"/>
  <c r="CD48" i="3"/>
  <c r="CD51" i="3"/>
  <c r="CD66" i="3"/>
  <c r="CD79" i="3"/>
  <c r="CD88" i="3"/>
  <c r="CD2" i="3"/>
  <c r="BP12" i="3"/>
  <c r="BP19" i="3"/>
  <c r="BP30" i="3"/>
  <c r="BP31" i="3"/>
  <c r="BP32" i="3"/>
  <c r="BP33" i="3"/>
  <c r="BP34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51" i="3"/>
  <c r="BP66" i="3"/>
  <c r="BP79" i="3"/>
  <c r="BP88" i="3"/>
  <c r="BP2" i="3"/>
  <c r="BO49" i="3"/>
  <c r="BP49" i="3" s="1"/>
  <c r="BO50" i="3"/>
  <c r="CD50" i="3" s="1"/>
  <c r="BO52" i="3"/>
  <c r="CD52" i="3" s="1"/>
  <c r="BO53" i="3"/>
  <c r="BP53" i="3" s="1"/>
  <c r="BO54" i="3"/>
  <c r="CD54" i="3" s="1"/>
  <c r="BO55" i="3"/>
  <c r="BP55" i="3" s="1"/>
  <c r="BO56" i="3"/>
  <c r="CD56" i="3" s="1"/>
  <c r="BO57" i="3"/>
  <c r="BP57" i="3" s="1"/>
  <c r="BO58" i="3"/>
  <c r="CD58" i="3" s="1"/>
  <c r="BO59" i="3"/>
  <c r="BP59" i="3" s="1"/>
  <c r="BO60" i="3"/>
  <c r="CD60" i="3" s="1"/>
  <c r="BO61" i="3"/>
  <c r="BP61" i="3" s="1"/>
  <c r="BO62" i="3"/>
  <c r="CD62" i="3" s="1"/>
  <c r="BO63" i="3"/>
  <c r="BP63" i="3" s="1"/>
  <c r="BO64" i="3"/>
  <c r="CD64" i="3" s="1"/>
  <c r="BO65" i="3"/>
  <c r="BP65" i="3" s="1"/>
  <c r="BO67" i="3"/>
  <c r="BP67" i="3" s="1"/>
  <c r="BO68" i="3"/>
  <c r="CD68" i="3" s="1"/>
  <c r="BO69" i="3"/>
  <c r="BP69" i="3" s="1"/>
  <c r="BO70" i="3"/>
  <c r="CD70" i="3" s="1"/>
  <c r="BO71" i="3"/>
  <c r="BP71" i="3" s="1"/>
  <c r="BO72" i="3"/>
  <c r="CD72" i="3" s="1"/>
  <c r="BO73" i="3"/>
  <c r="BP73" i="3" s="1"/>
  <c r="BO74" i="3"/>
  <c r="CD74" i="3" s="1"/>
  <c r="BO75" i="3"/>
  <c r="BP75" i="3" s="1"/>
  <c r="BO76" i="3"/>
  <c r="CD76" i="3" s="1"/>
  <c r="BO77" i="3"/>
  <c r="BP77" i="3" s="1"/>
  <c r="BO78" i="3"/>
  <c r="CD78" i="3" s="1"/>
  <c r="BO80" i="3"/>
  <c r="CD80" i="3" s="1"/>
  <c r="BO81" i="3"/>
  <c r="BP81" i="3" s="1"/>
  <c r="BO82" i="3"/>
  <c r="CD82" i="3" s="1"/>
  <c r="BO83" i="3"/>
  <c r="BP83" i="3" s="1"/>
  <c r="BO84" i="3"/>
  <c r="CD84" i="3" s="1"/>
  <c r="BO85" i="3"/>
  <c r="BP85" i="3" s="1"/>
  <c r="BO86" i="3"/>
  <c r="CD86" i="3" s="1"/>
  <c r="BO87" i="3"/>
  <c r="BP87" i="3" s="1"/>
  <c r="BO89" i="3"/>
  <c r="BP89" i="3" s="1"/>
  <c r="BO90" i="3"/>
  <c r="CD90" i="3" s="1"/>
  <c r="BO91" i="3"/>
  <c r="BP91" i="3" s="1"/>
  <c r="BO92" i="3"/>
  <c r="CD92" i="3" s="1"/>
  <c r="BO93" i="3"/>
  <c r="BP93" i="3" s="1"/>
  <c r="BO94" i="3"/>
  <c r="CD94" i="3" s="1"/>
  <c r="BO95" i="3"/>
  <c r="BP95" i="3" s="1"/>
  <c r="BO96" i="3"/>
  <c r="CD96" i="3" s="1"/>
  <c r="BO97" i="3"/>
  <c r="BP97" i="3" s="1"/>
  <c r="BO98" i="3"/>
  <c r="CD98" i="3" s="1"/>
  <c r="BO99" i="3"/>
  <c r="BP99" i="3" s="1"/>
  <c r="BO100" i="3"/>
  <c r="CD100" i="3" s="1"/>
  <c r="BO101" i="3"/>
  <c r="BP101" i="3" s="1"/>
  <c r="BO102" i="3"/>
  <c r="CD102" i="3" s="1"/>
  <c r="BO103" i="3"/>
  <c r="BP103" i="3" s="1"/>
  <c r="BO48" i="3"/>
  <c r="BO32" i="3"/>
  <c r="BO33" i="3"/>
  <c r="BO34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30" i="3"/>
  <c r="BO31" i="3"/>
  <c r="BO3" i="3"/>
  <c r="CD3" i="3" s="1"/>
  <c r="BO4" i="3"/>
  <c r="BP4" i="3" s="1"/>
  <c r="BO5" i="3"/>
  <c r="CD5" i="3" s="1"/>
  <c r="BO6" i="3"/>
  <c r="BP6" i="3" s="1"/>
  <c r="BO7" i="3"/>
  <c r="CD7" i="3" s="1"/>
  <c r="BO8" i="3"/>
  <c r="BP8" i="3" s="1"/>
  <c r="BO9" i="3"/>
  <c r="CD9" i="3" s="1"/>
  <c r="BO10" i="3"/>
  <c r="BP10" i="3" s="1"/>
  <c r="BO11" i="3"/>
  <c r="CD11" i="3" s="1"/>
  <c r="BO13" i="3"/>
  <c r="CD13" i="3" s="1"/>
  <c r="BO14" i="3"/>
  <c r="BP14" i="3" s="1"/>
  <c r="BO15" i="3"/>
  <c r="CD15" i="3" s="1"/>
  <c r="BO16" i="3"/>
  <c r="BP16" i="3" s="1"/>
  <c r="BO17" i="3"/>
  <c r="CD17" i="3" s="1"/>
  <c r="BO18" i="3"/>
  <c r="BP18" i="3" s="1"/>
  <c r="BO20" i="3"/>
  <c r="BP20" i="3" s="1"/>
  <c r="BO21" i="3"/>
  <c r="CD21" i="3" s="1"/>
  <c r="BO22" i="3"/>
  <c r="BP22" i="3" s="1"/>
  <c r="BO23" i="3"/>
  <c r="CD23" i="3" s="1"/>
  <c r="BO24" i="3"/>
  <c r="BP24" i="3" s="1"/>
  <c r="BO25" i="3"/>
  <c r="CD25" i="3" s="1"/>
  <c r="BO26" i="3"/>
  <c r="BP26" i="3" s="1"/>
  <c r="BO27" i="3"/>
  <c r="CD27" i="3" s="1"/>
  <c r="BO28" i="3"/>
  <c r="BP28" i="3" s="1"/>
  <c r="BO29" i="3"/>
  <c r="CD29" i="3" s="1"/>
  <c r="BO2" i="3"/>
  <c r="BP102" i="3" l="1"/>
  <c r="BP100" i="3"/>
  <c r="BP98" i="3"/>
  <c r="BP96" i="3"/>
  <c r="BP94" i="3"/>
  <c r="BP92" i="3"/>
  <c r="BP90" i="3"/>
  <c r="BP86" i="3"/>
  <c r="BP84" i="3"/>
  <c r="BP82" i="3"/>
  <c r="BP80" i="3"/>
  <c r="BP78" i="3"/>
  <c r="BP76" i="3"/>
  <c r="BP74" i="3"/>
  <c r="BP72" i="3"/>
  <c r="BP70" i="3"/>
  <c r="BP68" i="3"/>
  <c r="BP64" i="3"/>
  <c r="BP62" i="3"/>
  <c r="BP60" i="3"/>
  <c r="BP58" i="3"/>
  <c r="BP56" i="3"/>
  <c r="BP54" i="3"/>
  <c r="BP52" i="3"/>
  <c r="BP50" i="3"/>
  <c r="BP29" i="3"/>
  <c r="BP27" i="3"/>
  <c r="BP25" i="3"/>
  <c r="BP23" i="3"/>
  <c r="BP21" i="3"/>
  <c r="BP17" i="3"/>
  <c r="BP15" i="3"/>
  <c r="BP13" i="3"/>
  <c r="BP11" i="3"/>
  <c r="BP9" i="3"/>
  <c r="BP7" i="3"/>
  <c r="BP5" i="3"/>
  <c r="BP3" i="3"/>
  <c r="CD103" i="3"/>
  <c r="CD101" i="3"/>
  <c r="CD99" i="3"/>
  <c r="CD97" i="3"/>
  <c r="CD95" i="3"/>
  <c r="CD93" i="3"/>
  <c r="CD91" i="3"/>
  <c r="CD89" i="3"/>
  <c r="CD87" i="3"/>
  <c r="CD85" i="3"/>
  <c r="CD83" i="3"/>
  <c r="CD81" i="3"/>
  <c r="CD77" i="3"/>
  <c r="CD75" i="3"/>
  <c r="CD73" i="3"/>
  <c r="CD71" i="3"/>
  <c r="CD69" i="3"/>
  <c r="CD67" i="3"/>
  <c r="CD65" i="3"/>
  <c r="CD63" i="3"/>
  <c r="CD61" i="3"/>
  <c r="CD59" i="3"/>
  <c r="CD57" i="3"/>
  <c r="CD55" i="3"/>
  <c r="CD53" i="3"/>
  <c r="CD49" i="3"/>
  <c r="CD28" i="3"/>
  <c r="CD26" i="3"/>
  <c r="CD24" i="3"/>
  <c r="CD22" i="3"/>
  <c r="CD20" i="3"/>
  <c r="CD18" i="3"/>
  <c r="CD16" i="3"/>
  <c r="CD14" i="3"/>
  <c r="CD10" i="3"/>
  <c r="CD8" i="3"/>
  <c r="CD6" i="3"/>
  <c r="CD4" i="3"/>
  <c r="BI3" i="3"/>
  <c r="BI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I93" i="3"/>
  <c r="BI94" i="3"/>
  <c r="BI95" i="3"/>
  <c r="BI96" i="3"/>
  <c r="BI97" i="3"/>
  <c r="BI98" i="3"/>
  <c r="BI99" i="3"/>
  <c r="BI100" i="3"/>
  <c r="BI101" i="3"/>
  <c r="BI102" i="3"/>
  <c r="BI103" i="3"/>
  <c r="BI2" i="3"/>
  <c r="BH3" i="3"/>
  <c r="BH4" i="3"/>
  <c r="BH5" i="3"/>
  <c r="BH6" i="3"/>
  <c r="BH7" i="3"/>
  <c r="BH8" i="3"/>
  <c r="BH9" i="3"/>
  <c r="BH10" i="3"/>
  <c r="BH11" i="3"/>
  <c r="BH13" i="3"/>
  <c r="BH14" i="3"/>
  <c r="BH15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80" i="3"/>
  <c r="BH81" i="3"/>
  <c r="BH82" i="3"/>
  <c r="BH83" i="3"/>
  <c r="BH84" i="3"/>
  <c r="BH85" i="3"/>
  <c r="BH86" i="3"/>
  <c r="BH87" i="3"/>
  <c r="BH89" i="3"/>
  <c r="BH90" i="3"/>
  <c r="BH91" i="3"/>
  <c r="BH92" i="3"/>
  <c r="BH93" i="3"/>
  <c r="BH94" i="3"/>
  <c r="BH95" i="3"/>
  <c r="BH96" i="3"/>
  <c r="BH97" i="3"/>
  <c r="BH98" i="3"/>
  <c r="BH99" i="3"/>
  <c r="BH100" i="3"/>
  <c r="BH101" i="3"/>
  <c r="BH102" i="3"/>
  <c r="BH103" i="3"/>
  <c r="BH2" i="3"/>
  <c r="AO51" i="3"/>
  <c r="AO12" i="3"/>
  <c r="BB3" i="3" l="1"/>
  <c r="BC3" i="3" s="1"/>
  <c r="BB4" i="3"/>
  <c r="BC4" i="3" s="1"/>
  <c r="BB5" i="3"/>
  <c r="BC5" i="3" s="1"/>
  <c r="BB6" i="3"/>
  <c r="BC6" i="3"/>
  <c r="BB7" i="3"/>
  <c r="BC7" i="3"/>
  <c r="BB8" i="3"/>
  <c r="BC8" i="3"/>
  <c r="BB9" i="3"/>
  <c r="BC9" i="3"/>
  <c r="BB10" i="3"/>
  <c r="BC10" i="3"/>
  <c r="BB11" i="3"/>
  <c r="BC11" i="3"/>
  <c r="BC12" i="3"/>
  <c r="BB13" i="3"/>
  <c r="BC13" i="3"/>
  <c r="BB14" i="3"/>
  <c r="BC14" i="3"/>
  <c r="BB15" i="3"/>
  <c r="BC15" i="3"/>
  <c r="BB16" i="3"/>
  <c r="BC16" i="3"/>
  <c r="BB17" i="3"/>
  <c r="BC17" i="3"/>
  <c r="BB18" i="3"/>
  <c r="BC18" i="3"/>
  <c r="BB19" i="3"/>
  <c r="BC19" i="3"/>
  <c r="BB20" i="3"/>
  <c r="BC20" i="3"/>
  <c r="BB22" i="3"/>
  <c r="BC22" i="3"/>
  <c r="BB23" i="3"/>
  <c r="BC23" i="3"/>
  <c r="BB24" i="3"/>
  <c r="BC24" i="3"/>
  <c r="BB25" i="3"/>
  <c r="BC25" i="3"/>
  <c r="BB26" i="3"/>
  <c r="BC26" i="3"/>
  <c r="BB27" i="3"/>
  <c r="BC27" i="3"/>
  <c r="BB28" i="3"/>
  <c r="BC28" i="3"/>
  <c r="BB29" i="3"/>
  <c r="BC29" i="3"/>
  <c r="BB30" i="3"/>
  <c r="BC30" i="3"/>
  <c r="BB31" i="3"/>
  <c r="BC31" i="3"/>
  <c r="BB32" i="3"/>
  <c r="BC32" i="3"/>
  <c r="BB33" i="3"/>
  <c r="BC33" i="3"/>
  <c r="BB34" i="3"/>
  <c r="BC34" i="3"/>
  <c r="BB37" i="3"/>
  <c r="BC37" i="3"/>
  <c r="BB38" i="3"/>
  <c r="BC38" i="3"/>
  <c r="BB39" i="3"/>
  <c r="BC39" i="3"/>
  <c r="BB40" i="3"/>
  <c r="BC40" i="3"/>
  <c r="BB42" i="3"/>
  <c r="BC42" i="3"/>
  <c r="BB43" i="3"/>
  <c r="BC43" i="3"/>
  <c r="BB44" i="3"/>
  <c r="BC44" i="3"/>
  <c r="BB45" i="3"/>
  <c r="BC45" i="3"/>
  <c r="BB46" i="3"/>
  <c r="BC46" i="3"/>
  <c r="BC47" i="3"/>
  <c r="BB48" i="3"/>
  <c r="BC48" i="3"/>
  <c r="BB49" i="3"/>
  <c r="BC49" i="3"/>
  <c r="BB50" i="3"/>
  <c r="BC50" i="3"/>
  <c r="BC51" i="3"/>
  <c r="BB52" i="3"/>
  <c r="BC52" i="3"/>
  <c r="BB53" i="3"/>
  <c r="BC53" i="3"/>
  <c r="BB54" i="3"/>
  <c r="BC54" i="3"/>
  <c r="BB55" i="3"/>
  <c r="BC55" i="3"/>
  <c r="BB56" i="3"/>
  <c r="BC56" i="3"/>
  <c r="BB57" i="3"/>
  <c r="BC57" i="3"/>
  <c r="BB58" i="3"/>
  <c r="BC58" i="3"/>
  <c r="BB59" i="3"/>
  <c r="BC59" i="3"/>
  <c r="BB60" i="3"/>
  <c r="BC60" i="3"/>
  <c r="BB61" i="3"/>
  <c r="BC61" i="3"/>
  <c r="BB62" i="3"/>
  <c r="BC62" i="3"/>
  <c r="BB63" i="3"/>
  <c r="BC63" i="3"/>
  <c r="BB64" i="3"/>
  <c r="BC64" i="3"/>
  <c r="BB65" i="3"/>
  <c r="BC65" i="3"/>
  <c r="BC66" i="3"/>
  <c r="BB67" i="3"/>
  <c r="BC67" i="3"/>
  <c r="BB68" i="3"/>
  <c r="BC68" i="3"/>
  <c r="BB69" i="3"/>
  <c r="BC69" i="3"/>
  <c r="BB70" i="3"/>
  <c r="BC70" i="3"/>
  <c r="BB71" i="3"/>
  <c r="BC71" i="3"/>
  <c r="BB72" i="3"/>
  <c r="BC72" i="3"/>
  <c r="BB73" i="3"/>
  <c r="BC73" i="3"/>
  <c r="BB74" i="3"/>
  <c r="BC74" i="3"/>
  <c r="BB75" i="3"/>
  <c r="BC75" i="3"/>
  <c r="BB76" i="3"/>
  <c r="BC76" i="3"/>
  <c r="BB77" i="3"/>
  <c r="BC77" i="3"/>
  <c r="BB78" i="3"/>
  <c r="BC78" i="3"/>
  <c r="BB80" i="3"/>
  <c r="BC80" i="3"/>
  <c r="BB81" i="3"/>
  <c r="BC81" i="3"/>
  <c r="BB82" i="3"/>
  <c r="BC82" i="3"/>
  <c r="BB83" i="3"/>
  <c r="BC83" i="3"/>
  <c r="BB84" i="3"/>
  <c r="BC84" i="3"/>
  <c r="BB85" i="3"/>
  <c r="BC85" i="3"/>
  <c r="BB86" i="3"/>
  <c r="BC86" i="3"/>
  <c r="BB87" i="3"/>
  <c r="BC87" i="3"/>
  <c r="BC88" i="3"/>
  <c r="BB89" i="3"/>
  <c r="BC89" i="3"/>
  <c r="BB90" i="3"/>
  <c r="BC90" i="3"/>
  <c r="BB91" i="3"/>
  <c r="BC91" i="3"/>
  <c r="BB92" i="3"/>
  <c r="BC92" i="3"/>
  <c r="BB93" i="3"/>
  <c r="BC93" i="3"/>
  <c r="BB94" i="3"/>
  <c r="BC94" i="3"/>
  <c r="BB95" i="3"/>
  <c r="BC95" i="3"/>
  <c r="BB96" i="3"/>
  <c r="BC96" i="3"/>
  <c r="BB97" i="3"/>
  <c r="BC97" i="3"/>
  <c r="BB98" i="3"/>
  <c r="BC98" i="3"/>
  <c r="BB99" i="3"/>
  <c r="BC99" i="3"/>
  <c r="BB100" i="3"/>
  <c r="BC100" i="3"/>
  <c r="BB101" i="3"/>
  <c r="BC101" i="3"/>
  <c r="BB102" i="3"/>
  <c r="BC102" i="3"/>
  <c r="BB103" i="3"/>
  <c r="BC103" i="3"/>
  <c r="G42" i="3"/>
  <c r="L42" i="3"/>
  <c r="M42" i="3"/>
  <c r="S42" i="3"/>
  <c r="T42" i="3"/>
  <c r="Z42" i="3"/>
  <c r="AA42" i="3"/>
  <c r="AG42" i="3"/>
  <c r="AH42" i="3"/>
  <c r="AN42" i="3"/>
  <c r="AO42" i="3"/>
  <c r="AU42" i="3"/>
  <c r="AV42" i="3"/>
  <c r="BV42" i="3"/>
  <c r="BW42" i="3"/>
  <c r="CB42" i="3"/>
  <c r="CB17" i="3"/>
  <c r="CB18" i="3"/>
  <c r="CB19" i="3"/>
  <c r="CB20" i="3"/>
  <c r="CB22" i="3"/>
  <c r="BV17" i="3"/>
  <c r="BW17" i="3" s="1"/>
  <c r="BV18" i="3"/>
  <c r="BW18" i="3" s="1"/>
  <c r="BV19" i="3"/>
  <c r="BW19" i="3" s="1"/>
  <c r="BV20" i="3"/>
  <c r="BW20" i="3" s="1"/>
  <c r="BV22" i="3"/>
  <c r="BW22" i="3" s="1"/>
  <c r="BV23" i="3"/>
  <c r="BW23" i="3"/>
  <c r="BB2" i="3" l="1"/>
  <c r="AU77" i="3" l="1"/>
  <c r="AU78" i="3"/>
  <c r="AU80" i="3"/>
  <c r="AU81" i="3"/>
  <c r="AU82" i="3"/>
  <c r="AU83" i="3"/>
  <c r="AU84" i="3"/>
  <c r="AU85" i="3"/>
  <c r="AU86" i="3"/>
  <c r="AU87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76" i="3"/>
  <c r="AU49" i="3"/>
  <c r="AU50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7" i="3"/>
  <c r="AU68" i="3"/>
  <c r="AU69" i="3"/>
  <c r="AU70" i="3"/>
  <c r="AU71" i="3"/>
  <c r="AU72" i="3"/>
  <c r="AU73" i="3"/>
  <c r="AU74" i="3"/>
  <c r="AU75" i="3"/>
  <c r="AU48" i="3"/>
  <c r="AU47" i="3"/>
  <c r="AU32" i="3"/>
  <c r="AU33" i="3"/>
  <c r="AU34" i="3"/>
  <c r="AU37" i="3"/>
  <c r="AU38" i="3"/>
  <c r="AU39" i="3"/>
  <c r="AU40" i="3"/>
  <c r="AU43" i="3"/>
  <c r="AU44" i="3"/>
  <c r="AU45" i="3"/>
  <c r="AU46" i="3"/>
  <c r="AU31" i="3"/>
  <c r="AU3" i="3"/>
  <c r="AU4" i="3"/>
  <c r="AU5" i="3"/>
  <c r="AU6" i="3"/>
  <c r="AU7" i="3"/>
  <c r="AU8" i="3"/>
  <c r="AU9" i="3"/>
  <c r="AU10" i="3"/>
  <c r="AU11" i="3"/>
  <c r="AU13" i="3"/>
  <c r="AU14" i="3"/>
  <c r="AU15" i="3"/>
  <c r="AU16" i="3"/>
  <c r="AU17" i="3"/>
  <c r="AU19" i="3"/>
  <c r="AU20" i="3"/>
  <c r="AU22" i="3"/>
  <c r="AU23" i="3"/>
  <c r="AU24" i="3"/>
  <c r="AU25" i="3"/>
  <c r="AU26" i="3"/>
  <c r="AU27" i="3"/>
  <c r="AU28" i="3"/>
  <c r="AU29" i="3"/>
  <c r="AU30" i="3"/>
  <c r="AU2" i="3"/>
  <c r="AN3" i="3" l="1"/>
  <c r="AN4" i="3"/>
  <c r="AN5" i="3"/>
  <c r="AN6" i="3"/>
  <c r="AN7" i="3"/>
  <c r="AN8" i="3"/>
  <c r="AN9" i="3"/>
  <c r="AN10" i="3"/>
  <c r="AN11" i="3"/>
  <c r="AN13" i="3"/>
  <c r="AN14" i="3"/>
  <c r="AN15" i="3"/>
  <c r="AN16" i="3"/>
  <c r="AN17" i="3"/>
  <c r="AN19" i="3"/>
  <c r="AN20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7" i="3"/>
  <c r="AN38" i="3"/>
  <c r="AN39" i="3"/>
  <c r="AN40" i="3"/>
  <c r="AN43" i="3"/>
  <c r="AN44" i="3"/>
  <c r="AN45" i="3"/>
  <c r="AN46" i="3"/>
  <c r="AN47" i="3"/>
  <c r="AN48" i="3"/>
  <c r="AN49" i="3"/>
  <c r="AN50" i="3"/>
  <c r="AN52" i="3"/>
  <c r="AN53" i="3"/>
  <c r="AN54" i="3"/>
  <c r="AN55" i="3"/>
  <c r="AN56" i="3"/>
  <c r="AN57" i="3"/>
  <c r="AN58" i="3"/>
  <c r="AN59" i="3"/>
  <c r="AN60" i="3"/>
  <c r="AN61" i="3"/>
  <c r="AN63" i="3"/>
  <c r="AN64" i="3"/>
  <c r="AN65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80" i="3"/>
  <c r="AN81" i="3"/>
  <c r="AN82" i="3"/>
  <c r="AN83" i="3"/>
  <c r="AN84" i="3"/>
  <c r="AN85" i="3"/>
  <c r="AN86" i="3"/>
  <c r="AN87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2" i="3"/>
  <c r="AG103" i="3" l="1"/>
  <c r="AG3" i="3" l="1"/>
  <c r="AG4" i="3"/>
  <c r="AG5" i="3"/>
  <c r="AG6" i="3"/>
  <c r="AG7" i="3"/>
  <c r="AG8" i="3"/>
  <c r="AG9" i="3"/>
  <c r="AG10" i="3"/>
  <c r="AG11" i="3"/>
  <c r="AG13" i="3"/>
  <c r="AG14" i="3"/>
  <c r="AG15" i="3"/>
  <c r="AG16" i="3"/>
  <c r="AG17" i="3"/>
  <c r="AG19" i="3"/>
  <c r="AG20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7" i="3"/>
  <c r="AG38" i="3"/>
  <c r="AG39" i="3"/>
  <c r="AG40" i="3"/>
  <c r="AG43" i="3"/>
  <c r="AG44" i="3"/>
  <c r="AG45" i="3"/>
  <c r="AG46" i="3"/>
  <c r="AG47" i="3"/>
  <c r="AG48" i="3"/>
  <c r="AG49" i="3"/>
  <c r="AG50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80" i="3"/>
  <c r="AG81" i="3"/>
  <c r="AG82" i="3"/>
  <c r="AG83" i="3"/>
  <c r="AG84" i="3"/>
  <c r="AG85" i="3"/>
  <c r="AG86" i="3"/>
  <c r="AG87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2" i="3"/>
  <c r="Z3" i="3" l="1"/>
  <c r="Z4" i="3"/>
  <c r="Z5" i="3"/>
  <c r="Z6" i="3"/>
  <c r="Z7" i="3"/>
  <c r="Z8" i="3"/>
  <c r="Z9" i="3"/>
  <c r="Z10" i="3"/>
  <c r="Z11" i="3"/>
  <c r="Z13" i="3"/>
  <c r="Z14" i="3"/>
  <c r="Z15" i="3"/>
  <c r="Z16" i="3"/>
  <c r="Z17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7" i="3"/>
  <c r="Z38" i="3"/>
  <c r="Z39" i="3"/>
  <c r="Z40" i="3"/>
  <c r="Z43" i="3"/>
  <c r="Z44" i="3"/>
  <c r="Z45" i="3"/>
  <c r="Z46" i="3"/>
  <c r="Z47" i="3"/>
  <c r="Z48" i="3"/>
  <c r="Z49" i="3"/>
  <c r="Z50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7" i="3"/>
  <c r="Z68" i="3"/>
  <c r="Z69" i="3"/>
  <c r="Z70" i="3"/>
  <c r="Z71" i="3"/>
  <c r="Z72" i="3"/>
  <c r="Z73" i="3"/>
  <c r="Z74" i="3"/>
  <c r="Z75" i="3"/>
  <c r="Z76" i="3"/>
  <c r="Z77" i="3"/>
  <c r="Z78" i="3"/>
  <c r="Z80" i="3"/>
  <c r="Z81" i="3"/>
  <c r="Z82" i="3"/>
  <c r="Z83" i="3"/>
  <c r="Z84" i="3"/>
  <c r="Z85" i="3"/>
  <c r="Z86" i="3"/>
  <c r="Z87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CB29" i="3" l="1"/>
  <c r="CB30" i="3"/>
  <c r="CB31" i="3"/>
  <c r="CB32" i="3"/>
  <c r="CB33" i="3"/>
  <c r="CB34" i="3"/>
  <c r="CB40" i="3"/>
  <c r="CB43" i="3"/>
  <c r="CB44" i="3"/>
  <c r="CB45" i="3"/>
  <c r="CB46" i="3"/>
  <c r="CB47" i="3"/>
  <c r="CB48" i="3"/>
  <c r="CB49" i="3"/>
  <c r="CB50" i="3"/>
  <c r="CB51" i="3"/>
  <c r="CB52" i="3"/>
  <c r="CB53" i="3"/>
  <c r="CB54" i="3"/>
  <c r="CB55" i="3"/>
  <c r="CB56" i="3"/>
  <c r="CB57" i="3"/>
  <c r="CB58" i="3"/>
  <c r="CB59" i="3"/>
  <c r="CB60" i="3"/>
  <c r="CB61" i="3"/>
  <c r="CB62" i="3"/>
  <c r="CB63" i="3"/>
  <c r="CB64" i="3"/>
  <c r="CB65" i="3"/>
  <c r="CB66" i="3"/>
  <c r="CB67" i="3"/>
  <c r="CB68" i="3"/>
  <c r="CB69" i="3"/>
  <c r="CB70" i="3"/>
  <c r="CB71" i="3"/>
  <c r="CB72" i="3"/>
  <c r="CB73" i="3"/>
  <c r="CB74" i="3"/>
  <c r="CB75" i="3"/>
  <c r="CB76" i="3"/>
  <c r="CB77" i="3"/>
  <c r="CB78" i="3"/>
  <c r="CB79" i="3"/>
  <c r="CB80" i="3"/>
  <c r="CB81" i="3"/>
  <c r="CB82" i="3"/>
  <c r="CB83" i="3"/>
  <c r="CB84" i="3"/>
  <c r="CB85" i="3"/>
  <c r="CB86" i="3"/>
  <c r="CB87" i="3"/>
  <c r="CB88" i="3"/>
  <c r="CB89" i="3"/>
  <c r="CB90" i="3"/>
  <c r="CB91" i="3"/>
  <c r="CB92" i="3"/>
  <c r="CB93" i="3"/>
  <c r="CB94" i="3"/>
  <c r="CB95" i="3"/>
  <c r="CB96" i="3"/>
  <c r="CB97" i="3"/>
  <c r="CB98" i="3"/>
  <c r="CB99" i="3"/>
  <c r="CB100" i="3"/>
  <c r="CB101" i="3"/>
  <c r="CB102" i="3"/>
  <c r="CB103" i="3"/>
  <c r="CB23" i="3"/>
  <c r="CB24" i="3"/>
  <c r="CB25" i="3"/>
  <c r="CB26" i="3"/>
  <c r="CB27" i="3"/>
  <c r="CB28" i="3"/>
  <c r="Z2" i="3" l="1"/>
  <c r="S60" i="3" l="1"/>
  <c r="AV60" i="3" l="1"/>
  <c r="AH60" i="3"/>
  <c r="AA60" i="3"/>
  <c r="AO60" i="3"/>
  <c r="T60" i="3"/>
  <c r="S77" i="3"/>
  <c r="S78" i="3"/>
  <c r="S79" i="3"/>
  <c r="S80" i="3"/>
  <c r="S81" i="3"/>
  <c r="S82" i="3"/>
  <c r="S83" i="3"/>
  <c r="S84" i="3"/>
  <c r="S85" i="3"/>
  <c r="S86" i="3"/>
  <c r="S87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76" i="3"/>
  <c r="BI79" i="3" l="1"/>
  <c r="BC79" i="3"/>
  <c r="T94" i="3"/>
  <c r="AH94" i="3"/>
  <c r="AO94" i="3"/>
  <c r="AA94" i="3"/>
  <c r="AV94" i="3"/>
  <c r="S3" i="3"/>
  <c r="S4" i="3"/>
  <c r="S5" i="3"/>
  <c r="S6" i="3"/>
  <c r="S7" i="3"/>
  <c r="S8" i="3"/>
  <c r="S9" i="3"/>
  <c r="S10" i="3"/>
  <c r="S11" i="3"/>
  <c r="S13" i="3"/>
  <c r="S14" i="3"/>
  <c r="S15" i="3"/>
  <c r="S16" i="3"/>
  <c r="S17" i="3"/>
  <c r="S19" i="3"/>
  <c r="S20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7" i="3"/>
  <c r="S38" i="3"/>
  <c r="S39" i="3"/>
  <c r="S40" i="3"/>
  <c r="S43" i="3"/>
  <c r="S44" i="3"/>
  <c r="S45" i="3"/>
  <c r="S46" i="3"/>
  <c r="S47" i="3"/>
  <c r="S48" i="3"/>
  <c r="S49" i="3"/>
  <c r="S50" i="3"/>
  <c r="S52" i="3"/>
  <c r="S53" i="3"/>
  <c r="S54" i="3"/>
  <c r="S55" i="3"/>
  <c r="S56" i="3"/>
  <c r="S57" i="3"/>
  <c r="S59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2" i="3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9" i="3"/>
  <c r="L20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7" i="3"/>
  <c r="L38" i="3"/>
  <c r="L39" i="3"/>
  <c r="L40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5" i="3"/>
  <c r="L96" i="3"/>
  <c r="L97" i="3"/>
  <c r="L98" i="3"/>
  <c r="L99" i="3"/>
  <c r="L100" i="3"/>
  <c r="L101" i="3"/>
  <c r="L102" i="3"/>
  <c r="L103" i="3"/>
  <c r="L2" i="3"/>
  <c r="G3" i="3" l="1"/>
  <c r="G4" i="3"/>
  <c r="G5" i="3"/>
  <c r="G6" i="3"/>
  <c r="AO6" i="3" s="1"/>
  <c r="G7" i="3"/>
  <c r="G8" i="3"/>
  <c r="G9" i="3"/>
  <c r="G10" i="3"/>
  <c r="AA10" i="3" s="1"/>
  <c r="G11" i="3"/>
  <c r="G12" i="3"/>
  <c r="AV12" i="3" s="1"/>
  <c r="G13" i="3"/>
  <c r="G14" i="3"/>
  <c r="AA14" i="3" s="1"/>
  <c r="G15" i="3"/>
  <c r="G16" i="3"/>
  <c r="AO16" i="3" s="1"/>
  <c r="G17" i="3"/>
  <c r="G19" i="3"/>
  <c r="AV19" i="3" s="1"/>
  <c r="G20" i="3"/>
  <c r="G22" i="3"/>
  <c r="AV22" i="3" s="1"/>
  <c r="G23" i="3"/>
  <c r="G24" i="3"/>
  <c r="AH24" i="3" s="1"/>
  <c r="G25" i="3"/>
  <c r="G26" i="3"/>
  <c r="AO26" i="3" s="1"/>
  <c r="G27" i="3"/>
  <c r="G28" i="3"/>
  <c r="AV28" i="3" s="1"/>
  <c r="G29" i="3"/>
  <c r="G30" i="3"/>
  <c r="AH30" i="3" s="1"/>
  <c r="G31" i="3"/>
  <c r="G32" i="3"/>
  <c r="AH32" i="3" s="1"/>
  <c r="G33" i="3"/>
  <c r="G34" i="3"/>
  <c r="AV34" i="3" s="1"/>
  <c r="G37" i="3"/>
  <c r="G38" i="3"/>
  <c r="AH38" i="3" s="1"/>
  <c r="G39" i="3"/>
  <c r="G40" i="3"/>
  <c r="G43" i="3"/>
  <c r="G44" i="3"/>
  <c r="AH44" i="3" s="1"/>
  <c r="G45" i="3"/>
  <c r="G46" i="3"/>
  <c r="AH46" i="3" s="1"/>
  <c r="G47" i="3"/>
  <c r="G48" i="3"/>
  <c r="AO48" i="3" s="1"/>
  <c r="G49" i="3"/>
  <c r="G50" i="3"/>
  <c r="AA50" i="3" s="1"/>
  <c r="G51" i="3"/>
  <c r="G52" i="3"/>
  <c r="AV52" i="3" s="1"/>
  <c r="G53" i="3"/>
  <c r="G54" i="3"/>
  <c r="AV54" i="3" s="1"/>
  <c r="G55" i="3"/>
  <c r="G56" i="3"/>
  <c r="AV56" i="3" s="1"/>
  <c r="G57" i="3"/>
  <c r="G58" i="3"/>
  <c r="G59" i="3"/>
  <c r="G61" i="3"/>
  <c r="AO61" i="3" s="1"/>
  <c r="G62" i="3"/>
  <c r="G63" i="3"/>
  <c r="G64" i="3"/>
  <c r="G65" i="3"/>
  <c r="G66" i="3"/>
  <c r="G67" i="3"/>
  <c r="G68" i="3"/>
  <c r="G69" i="3"/>
  <c r="AA69" i="3" s="1"/>
  <c r="G70" i="3"/>
  <c r="G71" i="3"/>
  <c r="AO71" i="3" s="1"/>
  <c r="G72" i="3"/>
  <c r="G73" i="3"/>
  <c r="AO73" i="3" s="1"/>
  <c r="G74" i="3"/>
  <c r="G75" i="3"/>
  <c r="AV75" i="3" s="1"/>
  <c r="G76" i="3"/>
  <c r="G77" i="3"/>
  <c r="AA77" i="3" s="1"/>
  <c r="G78" i="3"/>
  <c r="G79" i="3"/>
  <c r="AA79" i="3" s="1"/>
  <c r="G80" i="3"/>
  <c r="G81" i="3"/>
  <c r="AO81" i="3" s="1"/>
  <c r="G82" i="3"/>
  <c r="G83" i="3"/>
  <c r="AV83" i="3" s="1"/>
  <c r="G84" i="3"/>
  <c r="AV84" i="3" s="1"/>
  <c r="G85" i="3"/>
  <c r="G86" i="3"/>
  <c r="G87" i="3"/>
  <c r="AA87" i="3" s="1"/>
  <c r="G88" i="3"/>
  <c r="AV88" i="3" s="1"/>
  <c r="G89" i="3"/>
  <c r="G90" i="3"/>
  <c r="AA90" i="3" s="1"/>
  <c r="G91" i="3"/>
  <c r="G92" i="3"/>
  <c r="G93" i="3"/>
  <c r="G95" i="3"/>
  <c r="AH95" i="3" s="1"/>
  <c r="G96" i="3"/>
  <c r="AV96" i="3" s="1"/>
  <c r="G97" i="3"/>
  <c r="G98" i="3"/>
  <c r="AH98" i="3" s="1"/>
  <c r="G99" i="3"/>
  <c r="AH99" i="3" s="1"/>
  <c r="G100" i="3"/>
  <c r="G101" i="3"/>
  <c r="G102" i="3"/>
  <c r="AO102" i="3" s="1"/>
  <c r="G103" i="3"/>
  <c r="AH103" i="3" s="1"/>
  <c r="G2" i="3"/>
  <c r="AA2" i="3" s="1"/>
  <c r="T101" i="3" l="1"/>
  <c r="M101" i="3"/>
  <c r="T97" i="3"/>
  <c r="M97" i="3"/>
  <c r="T92" i="3"/>
  <c r="M92" i="3"/>
  <c r="T86" i="3"/>
  <c r="M86" i="3"/>
  <c r="T82" i="3"/>
  <c r="M82" i="3"/>
  <c r="T80" i="3"/>
  <c r="M80" i="3"/>
  <c r="T78" i="3"/>
  <c r="M78" i="3"/>
  <c r="T76" i="3"/>
  <c r="M76" i="3"/>
  <c r="T74" i="3"/>
  <c r="M74" i="3"/>
  <c r="T72" i="3"/>
  <c r="M72" i="3"/>
  <c r="T70" i="3"/>
  <c r="M70" i="3"/>
  <c r="T68" i="3"/>
  <c r="M68" i="3"/>
  <c r="T66" i="3"/>
  <c r="M66" i="3"/>
  <c r="T64" i="3"/>
  <c r="M64" i="3"/>
  <c r="T62" i="3"/>
  <c r="M62" i="3"/>
  <c r="T59" i="3"/>
  <c r="M59" i="3"/>
  <c r="T57" i="3"/>
  <c r="M57" i="3"/>
  <c r="T55" i="3"/>
  <c r="M55" i="3"/>
  <c r="T53" i="3"/>
  <c r="M53" i="3"/>
  <c r="T51" i="3"/>
  <c r="M51" i="3"/>
  <c r="T49" i="3"/>
  <c r="M49" i="3"/>
  <c r="M47" i="3"/>
  <c r="T47" i="3"/>
  <c r="M45" i="3"/>
  <c r="T45" i="3"/>
  <c r="M43" i="3"/>
  <c r="T43" i="3"/>
  <c r="M39" i="3"/>
  <c r="T39" i="3"/>
  <c r="M37" i="3"/>
  <c r="T37" i="3"/>
  <c r="M33" i="3"/>
  <c r="T33" i="3"/>
  <c r="M31" i="3"/>
  <c r="T31" i="3"/>
  <c r="T29" i="3"/>
  <c r="M29" i="3"/>
  <c r="T27" i="3"/>
  <c r="M27" i="3"/>
  <c r="T25" i="3"/>
  <c r="M25" i="3"/>
  <c r="T23" i="3"/>
  <c r="M23" i="3"/>
  <c r="T20" i="3"/>
  <c r="M20" i="3"/>
  <c r="T17" i="3"/>
  <c r="M17" i="3"/>
  <c r="T15" i="3"/>
  <c r="M15" i="3"/>
  <c r="T13" i="3"/>
  <c r="M13" i="3"/>
  <c r="T11" i="3"/>
  <c r="M11" i="3"/>
  <c r="T9" i="3"/>
  <c r="M9" i="3"/>
  <c r="T7" i="3"/>
  <c r="M7" i="3"/>
  <c r="T5" i="3"/>
  <c r="M5" i="3"/>
  <c r="T3" i="3"/>
  <c r="M3" i="3"/>
  <c r="AH75" i="3"/>
  <c r="AO69" i="3"/>
  <c r="AV2" i="3"/>
  <c r="AO70" i="3"/>
  <c r="AV68" i="3"/>
  <c r="AA64" i="3"/>
  <c r="AH62" i="3"/>
  <c r="AH56" i="3"/>
  <c r="AH54" i="3"/>
  <c r="AO52" i="3"/>
  <c r="AH47" i="3"/>
  <c r="AA45" i="3"/>
  <c r="AA43" i="3"/>
  <c r="AA39" i="3"/>
  <c r="AH33" i="3"/>
  <c r="AA31" i="3"/>
  <c r="AH29" i="3"/>
  <c r="AA23" i="3"/>
  <c r="AH20" i="3"/>
  <c r="AA17" i="3"/>
  <c r="AH13" i="3"/>
  <c r="AH8" i="3"/>
  <c r="AA4" i="3"/>
  <c r="AH71" i="3"/>
  <c r="AH67" i="3"/>
  <c r="AV63" i="3"/>
  <c r="AV61" i="3"/>
  <c r="AH57" i="3"/>
  <c r="AH53" i="3"/>
  <c r="AH50" i="3"/>
  <c r="AA48" i="3"/>
  <c r="AA44" i="3"/>
  <c r="AO40" i="3"/>
  <c r="AV38" i="3"/>
  <c r="AO30" i="3"/>
  <c r="AA28" i="3"/>
  <c r="AO24" i="3"/>
  <c r="AO22" i="3"/>
  <c r="AA19" i="3"/>
  <c r="AH16" i="3"/>
  <c r="AA11" i="3"/>
  <c r="AH9" i="3"/>
  <c r="AV7" i="3"/>
  <c r="AA3" i="3"/>
  <c r="AA51" i="3"/>
  <c r="AV51" i="3"/>
  <c r="AV76" i="3"/>
  <c r="AH76" i="3"/>
  <c r="AA78" i="3"/>
  <c r="AO78" i="3"/>
  <c r="AH80" i="3"/>
  <c r="AV80" i="3"/>
  <c r="AA82" i="3"/>
  <c r="AV82" i="3"/>
  <c r="AH84" i="3"/>
  <c r="AO84" i="3"/>
  <c r="AA86" i="3"/>
  <c r="AO86" i="3"/>
  <c r="AA88" i="3"/>
  <c r="AV90" i="3"/>
  <c r="AO92" i="3"/>
  <c r="AV95" i="3"/>
  <c r="AO97" i="3"/>
  <c r="AV97" i="3"/>
  <c r="AV99" i="3"/>
  <c r="AO99" i="3"/>
  <c r="AV101" i="3"/>
  <c r="AO103" i="3"/>
  <c r="AV103" i="3"/>
  <c r="AA91" i="3"/>
  <c r="AH96" i="3"/>
  <c r="AO100" i="3"/>
  <c r="AO74" i="3"/>
  <c r="AH72" i="3"/>
  <c r="AA72" i="3"/>
  <c r="AV70" i="3"/>
  <c r="AA68" i="3"/>
  <c r="AV66" i="3"/>
  <c r="AH64" i="3"/>
  <c r="AV59" i="3"/>
  <c r="AA56" i="3"/>
  <c r="AV49" i="3"/>
  <c r="AO49" i="3"/>
  <c r="AO47" i="3"/>
  <c r="AV45" i="3"/>
  <c r="AO43" i="3"/>
  <c r="AV43" i="3"/>
  <c r="AV37" i="3"/>
  <c r="AO33" i="3"/>
  <c r="AO31" i="3"/>
  <c r="AA29" i="3"/>
  <c r="AV27" i="3"/>
  <c r="AO25" i="3"/>
  <c r="AO23" i="3"/>
  <c r="AV23" i="3"/>
  <c r="AA20" i="3"/>
  <c r="AH17" i="3"/>
  <c r="AO15" i="3"/>
  <c r="AO13" i="3"/>
  <c r="AV8" i="3"/>
  <c r="AV6" i="3"/>
  <c r="AH4" i="3"/>
  <c r="AV71" i="3"/>
  <c r="AV67" i="3"/>
  <c r="AV65" i="3"/>
  <c r="AO63" i="3"/>
  <c r="AO55" i="3"/>
  <c r="AA55" i="3"/>
  <c r="AV53" i="3"/>
  <c r="AV48" i="3"/>
  <c r="AA46" i="3"/>
  <c r="AV44" i="3"/>
  <c r="AO38" i="3"/>
  <c r="AA34" i="3"/>
  <c r="AO32" i="3"/>
  <c r="AH28" i="3"/>
  <c r="AH26" i="3"/>
  <c r="AH11" i="3"/>
  <c r="AV9" i="3"/>
  <c r="AA7" i="3"/>
  <c r="AO5" i="3"/>
  <c r="AH3" i="3"/>
  <c r="AA12" i="3"/>
  <c r="AO58" i="3"/>
  <c r="AV58" i="3"/>
  <c r="AH79" i="3"/>
  <c r="AH81" i="3"/>
  <c r="AV81" i="3"/>
  <c r="AO83" i="3"/>
  <c r="AO85" i="3"/>
  <c r="AA85" i="3"/>
  <c r="AV87" i="3"/>
  <c r="AH89" i="3"/>
  <c r="AA89" i="3"/>
  <c r="AV93" i="3"/>
  <c r="AV98" i="3"/>
  <c r="AH102" i="3"/>
  <c r="AV3" i="3"/>
  <c r="AV11" i="3"/>
  <c r="AV15" i="3"/>
  <c r="AV20" i="3"/>
  <c r="AV25" i="3"/>
  <c r="AV29" i="3"/>
  <c r="AV33" i="3"/>
  <c r="AV39" i="3"/>
  <c r="AH45" i="3"/>
  <c r="AH55" i="3"/>
  <c r="AA59" i="3"/>
  <c r="AO68" i="3"/>
  <c r="AO72" i="3"/>
  <c r="T103" i="3"/>
  <c r="M103" i="3"/>
  <c r="T99" i="3"/>
  <c r="M99" i="3"/>
  <c r="T95" i="3"/>
  <c r="M95" i="3"/>
  <c r="T90" i="3"/>
  <c r="M90" i="3"/>
  <c r="T88" i="3"/>
  <c r="M88" i="3"/>
  <c r="T84" i="3"/>
  <c r="M84" i="3"/>
  <c r="T2" i="3"/>
  <c r="M2" i="3"/>
  <c r="T102" i="3"/>
  <c r="M102" i="3"/>
  <c r="T100" i="3"/>
  <c r="M100" i="3"/>
  <c r="T98" i="3"/>
  <c r="M98" i="3"/>
  <c r="T96" i="3"/>
  <c r="M96" i="3"/>
  <c r="T93" i="3"/>
  <c r="M93" i="3"/>
  <c r="T91" i="3"/>
  <c r="M91" i="3"/>
  <c r="T89" i="3"/>
  <c r="M89" i="3"/>
  <c r="T87" i="3"/>
  <c r="M87" i="3"/>
  <c r="T85" i="3"/>
  <c r="M85" i="3"/>
  <c r="T83" i="3"/>
  <c r="M83" i="3"/>
  <c r="T81" i="3"/>
  <c r="M81" i="3"/>
  <c r="T79" i="3"/>
  <c r="M79" i="3"/>
  <c r="T77" i="3"/>
  <c r="M77" i="3"/>
  <c r="T75" i="3"/>
  <c r="M75" i="3"/>
  <c r="T73" i="3"/>
  <c r="M73" i="3"/>
  <c r="T71" i="3"/>
  <c r="M71" i="3"/>
  <c r="T69" i="3"/>
  <c r="M69" i="3"/>
  <c r="T67" i="3"/>
  <c r="M67" i="3"/>
  <c r="T65" i="3"/>
  <c r="M65" i="3"/>
  <c r="T63" i="3"/>
  <c r="M63" i="3"/>
  <c r="T61" i="3"/>
  <c r="M61" i="3"/>
  <c r="T58" i="3"/>
  <c r="M58" i="3"/>
  <c r="T56" i="3"/>
  <c r="M56" i="3"/>
  <c r="T54" i="3"/>
  <c r="M54" i="3"/>
  <c r="T52" i="3"/>
  <c r="M52" i="3"/>
  <c r="T50" i="3"/>
  <c r="M50" i="3"/>
  <c r="T48" i="3"/>
  <c r="M48" i="3"/>
  <c r="T46" i="3"/>
  <c r="M46" i="3"/>
  <c r="T44" i="3"/>
  <c r="M44" i="3"/>
  <c r="T40" i="3"/>
  <c r="M40" i="3"/>
  <c r="T38" i="3"/>
  <c r="M38" i="3"/>
  <c r="T34" i="3"/>
  <c r="M34" i="3"/>
  <c r="T32" i="3"/>
  <c r="M32" i="3"/>
  <c r="T30" i="3"/>
  <c r="M30" i="3"/>
  <c r="T28" i="3"/>
  <c r="M28" i="3"/>
  <c r="T26" i="3"/>
  <c r="M26" i="3"/>
  <c r="T24" i="3"/>
  <c r="M24" i="3"/>
  <c r="T22" i="3"/>
  <c r="M22" i="3"/>
  <c r="T19" i="3"/>
  <c r="M19" i="3"/>
  <c r="T16" i="3"/>
  <c r="M16" i="3"/>
  <c r="T14" i="3"/>
  <c r="M14" i="3"/>
  <c r="T12" i="3"/>
  <c r="M12" i="3"/>
  <c r="T10" i="3"/>
  <c r="M10" i="3"/>
  <c r="T8" i="3"/>
  <c r="M8" i="3"/>
  <c r="T6" i="3"/>
  <c r="M6" i="3"/>
  <c r="T4" i="3"/>
  <c r="M4" i="3"/>
  <c r="AO75" i="3"/>
  <c r="AV73" i="3"/>
  <c r="AV69" i="3"/>
  <c r="AA74" i="3"/>
  <c r="AH66" i="3"/>
  <c r="AO64" i="3"/>
  <c r="AH59" i="3"/>
  <c r="AO56" i="3"/>
  <c r="AH52" i="3"/>
  <c r="AH49" i="3"/>
  <c r="AA47" i="3"/>
  <c r="AH43" i="3"/>
  <c r="AH39" i="3"/>
  <c r="AA33" i="3"/>
  <c r="AH25" i="3"/>
  <c r="AH15" i="3"/>
  <c r="AA13" i="3"/>
  <c r="AA8" i="3"/>
  <c r="AO4" i="3"/>
  <c r="AO67" i="3"/>
  <c r="AA65" i="3"/>
  <c r="AA63" i="3"/>
  <c r="AA57" i="3"/>
  <c r="AH48" i="3"/>
  <c r="AO46" i="3"/>
  <c r="AV32" i="3"/>
  <c r="AA26" i="3"/>
  <c r="AV24" i="3"/>
  <c r="AO19" i="3"/>
  <c r="AV14" i="3"/>
  <c r="AO11" i="3"/>
  <c r="AH7" i="3"/>
  <c r="AV5" i="3"/>
  <c r="AH51" i="3"/>
  <c r="AO76" i="3"/>
  <c r="AA76" i="3"/>
  <c r="AH78" i="3"/>
  <c r="AV78" i="3"/>
  <c r="AO80" i="3"/>
  <c r="AA80" i="3"/>
  <c r="AO82" i="3"/>
  <c r="AH82" i="3"/>
  <c r="AA84" i="3"/>
  <c r="AV86" i="3"/>
  <c r="AH86" i="3"/>
  <c r="AH88" i="3"/>
  <c r="AH90" i="3"/>
  <c r="AO90" i="3"/>
  <c r="AA92" i="3"/>
  <c r="AH92" i="3"/>
  <c r="AV92" i="3"/>
  <c r="AO95" i="3"/>
  <c r="AA95" i="3"/>
  <c r="AH97" i="3"/>
  <c r="AA97" i="3"/>
  <c r="AA99" i="3"/>
  <c r="AA101" i="3"/>
  <c r="AH101" i="3"/>
  <c r="AO101" i="3"/>
  <c r="AA103" i="3"/>
  <c r="AV91" i="3"/>
  <c r="AO91" i="3"/>
  <c r="AH91" i="3"/>
  <c r="AA96" i="3"/>
  <c r="AO96" i="3"/>
  <c r="AA100" i="3"/>
  <c r="AH100" i="3"/>
  <c r="AV100" i="3"/>
  <c r="AA75" i="3"/>
  <c r="AA73" i="3"/>
  <c r="AH69" i="3"/>
  <c r="BC2" i="3"/>
  <c r="AO2" i="3"/>
  <c r="AV74" i="3"/>
  <c r="AV72" i="3"/>
  <c r="AH70" i="3"/>
  <c r="AH68" i="3"/>
  <c r="AA66" i="3"/>
  <c r="AV64" i="3"/>
  <c r="AV62" i="3"/>
  <c r="AO59" i="3"/>
  <c r="AO54" i="3"/>
  <c r="AA52" i="3"/>
  <c r="AA49" i="3"/>
  <c r="AO45" i="3"/>
  <c r="AO39" i="3"/>
  <c r="AO37" i="3"/>
  <c r="AA37" i="3"/>
  <c r="AV31" i="3"/>
  <c r="AO29" i="3"/>
  <c r="AO27" i="3"/>
  <c r="AA27" i="3"/>
  <c r="AA25" i="3"/>
  <c r="AO20" i="3"/>
  <c r="AO17" i="3"/>
  <c r="AV17" i="3"/>
  <c r="AA15" i="3"/>
  <c r="AV13" i="3"/>
  <c r="AV10" i="3"/>
  <c r="AO10" i="3"/>
  <c r="AO8" i="3"/>
  <c r="AH6" i="3"/>
  <c r="AV4" i="3"/>
  <c r="AA71" i="3"/>
  <c r="AA67" i="3"/>
  <c r="AH65" i="3"/>
  <c r="AH63" i="3"/>
  <c r="AH61" i="3"/>
  <c r="AV57" i="3"/>
  <c r="AV55" i="3"/>
  <c r="AO53" i="3"/>
  <c r="AO50" i="3"/>
  <c r="AV50" i="3"/>
  <c r="AO44" i="3"/>
  <c r="AA40" i="3"/>
  <c r="AH40" i="3"/>
  <c r="AA38" i="3"/>
  <c r="AH34" i="3"/>
  <c r="AA32" i="3"/>
  <c r="AA30" i="3"/>
  <c r="AV30" i="3"/>
  <c r="AO28" i="3"/>
  <c r="AV26" i="3"/>
  <c r="AA24" i="3"/>
  <c r="AA22" i="3"/>
  <c r="AH22" i="3"/>
  <c r="AH19" i="3"/>
  <c r="AV16" i="3"/>
  <c r="AO14" i="3"/>
  <c r="AH14" i="3"/>
  <c r="AO9" i="3"/>
  <c r="AO7" i="3"/>
  <c r="AA5" i="3"/>
  <c r="AO3" i="3"/>
  <c r="AH12" i="3"/>
  <c r="AH58" i="3"/>
  <c r="AA58" i="3"/>
  <c r="AV77" i="3"/>
  <c r="AO77" i="3"/>
  <c r="AH77" i="3"/>
  <c r="AV79" i="3"/>
  <c r="AA81" i="3"/>
  <c r="AH83" i="3"/>
  <c r="AA83" i="3"/>
  <c r="AH85" i="3"/>
  <c r="AV85" i="3"/>
  <c r="AH87" i="3"/>
  <c r="AO87" i="3"/>
  <c r="AO89" i="3"/>
  <c r="AV89" i="3"/>
  <c r="AA93" i="3"/>
  <c r="AH93" i="3"/>
  <c r="AO93" i="3"/>
  <c r="AO98" i="3"/>
  <c r="AA98" i="3"/>
  <c r="AV102" i="3"/>
  <c r="AA102" i="3"/>
  <c r="AH5" i="3"/>
  <c r="AA9" i="3"/>
  <c r="AH23" i="3"/>
  <c r="AH27" i="3"/>
  <c r="AH31" i="3"/>
  <c r="AH37" i="3"/>
  <c r="AV47" i="3"/>
  <c r="AA53" i="3"/>
  <c r="AO57" i="3"/>
  <c r="AA62" i="3"/>
  <c r="AA70" i="3"/>
  <c r="AH74" i="3"/>
  <c r="AA6" i="3"/>
  <c r="AH10" i="3"/>
  <c r="AA16" i="3"/>
  <c r="AO34" i="3"/>
  <c r="AV40" i="3"/>
  <c r="AV46" i="3"/>
  <c r="AA54" i="3"/>
  <c r="AA61" i="3"/>
  <c r="AO65" i="3"/>
  <c r="AH73" i="3"/>
  <c r="AH2" i="3"/>
  <c r="D1" i="3"/>
  <c r="E1" i="3" s="1"/>
  <c r="F1" i="3" s="1"/>
  <c r="H1" i="3" s="1"/>
  <c r="I1" i="3" s="1"/>
  <c r="J1" i="3" s="1"/>
  <c r="K1" i="3" s="1"/>
  <c r="N1" i="3" s="1"/>
  <c r="O1" i="3" s="1"/>
  <c r="P1" i="3" s="1"/>
  <c r="Q1" i="3" s="1"/>
  <c r="R1" i="3" s="1"/>
  <c r="U1" i="3" s="1"/>
  <c r="V1" i="3" l="1"/>
  <c r="W1" i="3" s="1"/>
  <c r="X1" i="3" s="1"/>
  <c r="AB1" i="3" l="1"/>
  <c r="AC1" i="3" s="1"/>
  <c r="AD1" i="3" s="1"/>
  <c r="AE1" i="3" s="1"/>
  <c r="AI1" i="3" s="1"/>
  <c r="AJ1" i="3" s="1"/>
  <c r="AK1" i="3" s="1"/>
  <c r="AL1" i="3" s="1"/>
  <c r="AM1" i="3" s="1"/>
  <c r="AP1" i="3" l="1"/>
  <c r="AQ1" i="3" s="1"/>
  <c r="AR1" i="3" s="1"/>
  <c r="AS1" i="3" s="1"/>
  <c r="CB2" i="3"/>
  <c r="CB3" i="3"/>
  <c r="CB4" i="3"/>
  <c r="CB5" i="3"/>
  <c r="CB6" i="3"/>
  <c r="CB7" i="3"/>
  <c r="CB8" i="3"/>
  <c r="CB9" i="3"/>
  <c r="CB10" i="3"/>
  <c r="CB11" i="3"/>
  <c r="CB12" i="3"/>
  <c r="CB13" i="3"/>
  <c r="CB14" i="3"/>
  <c r="CB15" i="3"/>
  <c r="CB16" i="3"/>
  <c r="AW1" i="3" l="1"/>
  <c r="AX1" i="3" s="1"/>
  <c r="AY1" i="3" s="1"/>
  <c r="AZ1" i="3" s="1"/>
  <c r="BA1" i="3" s="1"/>
  <c r="BD1" i="3" s="1"/>
  <c r="BE1" i="3" s="1"/>
  <c r="BF1" i="3" s="1"/>
  <c r="BG1" i="3" s="1"/>
  <c r="BJ1" i="3" s="1"/>
  <c r="BK1" i="3" s="1"/>
  <c r="BL1" i="3" s="1"/>
  <c r="BM1" i="3" s="1"/>
  <c r="BQ1" i="3" s="1"/>
  <c r="BR1" i="3" s="1"/>
  <c r="BS1" i="3" s="1"/>
  <c r="BT1" i="3" s="1"/>
  <c r="BU1" i="3" s="1"/>
  <c r="BX1" i="3" s="1"/>
  <c r="BY1" i="3" s="1"/>
  <c r="BZ1" i="3" s="1"/>
  <c r="CA1" i="3" s="1"/>
  <c r="BV3" i="3"/>
  <c r="BV4" i="3"/>
  <c r="BV5" i="3"/>
  <c r="BV6" i="3"/>
  <c r="BV7" i="3"/>
  <c r="BV8" i="3"/>
  <c r="BV9" i="3"/>
  <c r="BV10" i="3"/>
  <c r="BV11" i="3"/>
  <c r="BV12" i="3"/>
  <c r="BV13" i="3"/>
  <c r="BV14" i="3"/>
  <c r="BV15" i="3"/>
  <c r="BV16" i="3"/>
  <c r="BV24" i="3"/>
  <c r="BV25" i="3"/>
  <c r="BV26" i="3"/>
  <c r="BV27" i="3"/>
  <c r="BV28" i="3"/>
  <c r="BV29" i="3"/>
  <c r="BV30" i="3"/>
  <c r="BV31" i="3"/>
  <c r="BV32" i="3"/>
  <c r="BV33" i="3"/>
  <c r="BV34" i="3"/>
  <c r="BV37" i="3"/>
  <c r="BV38" i="3"/>
  <c r="BV39" i="3"/>
  <c r="BV40" i="3"/>
  <c r="BV44" i="3"/>
  <c r="BV45" i="3"/>
  <c r="BV46" i="3"/>
  <c r="BV47" i="3"/>
  <c r="BV48" i="3"/>
  <c r="BV49" i="3"/>
  <c r="BV50" i="3"/>
  <c r="BV52" i="3"/>
  <c r="BV53" i="3"/>
  <c r="BV54" i="3"/>
  <c r="BV55" i="3"/>
  <c r="BV56" i="3"/>
  <c r="BV57" i="3"/>
  <c r="BV58" i="3"/>
  <c r="BV61" i="3"/>
  <c r="BV63" i="3"/>
  <c r="BV64" i="3"/>
  <c r="BV65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5" i="3"/>
  <c r="BV96" i="3"/>
  <c r="BV97" i="3"/>
  <c r="BV98" i="3"/>
  <c r="BV99" i="3"/>
  <c r="BV100" i="3"/>
  <c r="BV101" i="3"/>
  <c r="BV102" i="3"/>
  <c r="BV103" i="3"/>
  <c r="BV2" i="3"/>
  <c r="BW50" i="3" l="1"/>
  <c r="BW87" i="3"/>
  <c r="BW93" i="3" l="1"/>
  <c r="BW67" i="3" l="1"/>
  <c r="BW95" i="3"/>
  <c r="BW68" i="3" l="1"/>
  <c r="BW70" i="3"/>
  <c r="BW72" i="3"/>
  <c r="BW74" i="3"/>
  <c r="BW96" i="3"/>
  <c r="BW98" i="3"/>
  <c r="BW100" i="3"/>
  <c r="BW102" i="3"/>
  <c r="BW69" i="3"/>
  <c r="BW71" i="3"/>
  <c r="BW73" i="3"/>
  <c r="BW75" i="3"/>
  <c r="BW97" i="3"/>
  <c r="BW99" i="3"/>
  <c r="BW101" i="3"/>
  <c r="BW103" i="3"/>
  <c r="BW2" i="3" l="1"/>
  <c r="F45" i="4"/>
  <c r="F44" i="4"/>
  <c r="F39" i="4"/>
  <c r="F38" i="4"/>
  <c r="F37" i="4"/>
  <c r="F36" i="4"/>
  <c r="F35" i="4"/>
  <c r="F34" i="4"/>
  <c r="F33" i="4"/>
  <c r="F32" i="4"/>
  <c r="F31" i="4"/>
  <c r="F30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44" i="2"/>
  <c r="F45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30" i="2"/>
  <c r="F31" i="2"/>
  <c r="F32" i="2"/>
  <c r="F33" i="2"/>
  <c r="F34" i="2"/>
  <c r="F35" i="2"/>
  <c r="F36" i="2"/>
  <c r="F37" i="2"/>
  <c r="F38" i="2"/>
  <c r="F39" i="2"/>
  <c r="BW3" i="3" l="1"/>
  <c r="BW29" i="3"/>
  <c r="BW27" i="3"/>
  <c r="BW25" i="3"/>
  <c r="BW6" i="3"/>
  <c r="BW5" i="3"/>
  <c r="BW4" i="3"/>
  <c r="BW30" i="3"/>
  <c r="BW28" i="3"/>
  <c r="BW26" i="3"/>
  <c r="BW24" i="3"/>
  <c r="BW16" i="3"/>
  <c r="BW14" i="3"/>
  <c r="BW12" i="3"/>
  <c r="BW10" i="3"/>
  <c r="BW8" i="3"/>
  <c r="BW66" i="3"/>
  <c r="BW64" i="3"/>
  <c r="BW61" i="3"/>
  <c r="BW57" i="3"/>
  <c r="BW55" i="3"/>
  <c r="BW53" i="3"/>
  <c r="BW49" i="3"/>
  <c r="BW47" i="3"/>
  <c r="BW46" i="3"/>
  <c r="BW44" i="3"/>
  <c r="BW39" i="3"/>
  <c r="BW37" i="3"/>
  <c r="BW34" i="3"/>
  <c r="BW32" i="3"/>
  <c r="BW76" i="3"/>
  <c r="BW78" i="3"/>
  <c r="BW81" i="3"/>
  <c r="BW83" i="3"/>
  <c r="BW85" i="3"/>
  <c r="BW88" i="3"/>
  <c r="BW91" i="3"/>
  <c r="BW89" i="3"/>
  <c r="BW15" i="3"/>
  <c r="BW13" i="3"/>
  <c r="BW11" i="3"/>
  <c r="BW9" i="3"/>
  <c r="BW7" i="3"/>
  <c r="BW65" i="3"/>
  <c r="BW63" i="3"/>
  <c r="BW58" i="3"/>
  <c r="BW56" i="3"/>
  <c r="BW54" i="3"/>
  <c r="BW52" i="3"/>
  <c r="BW51" i="3"/>
  <c r="BW48" i="3"/>
  <c r="BW45" i="3"/>
  <c r="BW40" i="3"/>
  <c r="BW38" i="3"/>
  <c r="BW33" i="3"/>
  <c r="BW31" i="3"/>
  <c r="BW77" i="3"/>
  <c r="BW79" i="3"/>
  <c r="BW80" i="3"/>
  <c r="BW82" i="3"/>
  <c r="BW84" i="3"/>
  <c r="BW86" i="3"/>
  <c r="BW90" i="3"/>
  <c r="BW92" i="3"/>
</calcChain>
</file>

<file path=xl/sharedStrings.xml><?xml version="1.0" encoding="utf-8"?>
<sst xmlns="http://schemas.openxmlformats.org/spreadsheetml/2006/main" count="344" uniqueCount="126">
  <si>
    <t>Τίτλος</t>
  </si>
  <si>
    <t>Σάββατο</t>
  </si>
  <si>
    <t>3. ΚΥΡΙΑΚΑΤΙΚΕΣ</t>
  </si>
  <si>
    <t>Κυριακή</t>
  </si>
  <si>
    <t>ΠΡΩΤΟ ΘΕΜΑ</t>
  </si>
  <si>
    <t>REAL NEWS</t>
  </si>
  <si>
    <t>ΕΘΝΟΣ ΚΥΡΙΑΚΗΣ</t>
  </si>
  <si>
    <t>ΤΟ ΒΗΜΑ της Κυριακής</t>
  </si>
  <si>
    <t>ΚΥΡΙΑΚΑΤΙΚΗ ΕΛΕΥΘΕΡΟΤΥΠΙΑ</t>
  </si>
  <si>
    <t>κυριακατικη δημοκρατια</t>
  </si>
  <si>
    <t>ΤΥΠΟΣ ΚΥΡΙΑΚΗΣ</t>
  </si>
  <si>
    <t>ΡΙΖΟΣΠΑΣΤΗΣ ΤΗΣ ΚΥΡΙΑΚΗΣ</t>
  </si>
  <si>
    <t>ΑΓΓΕΛΙΟΦΟΡΟΣ της Κυριακής</t>
  </si>
  <si>
    <t>Η ΑΥΓΗ ΤΗΣ ΚΥΡΙΑΚΗΣ</t>
  </si>
  <si>
    <t>το χωνι</t>
  </si>
  <si>
    <t>ΤΟ ΠΑΡΟΝ</t>
  </si>
  <si>
    <t>ΕΛΕΥΘΕΡΗ ΩΡΑ ΚΥΡΙΑΚΗΣ</t>
  </si>
  <si>
    <t>ΤΟ ΑΡΘΡΟ</t>
  </si>
  <si>
    <t>ΝΙΚΗ ΤΗΣ ΚΥΡΙΑΚΗΣ</t>
  </si>
  <si>
    <t>4. ΑΘΛΗΤΙΚΕΣ</t>
  </si>
  <si>
    <t>ΦΩΣ ΤΩΝ ΣΠΟΡ</t>
  </si>
  <si>
    <t>SportDay</t>
  </si>
  <si>
    <t>GOAL NEWS</t>
  </si>
  <si>
    <t>ΓΑΥΡΟΣ</t>
  </si>
  <si>
    <t>ΠΡΩΤΑΘΛΗΤΗΣ</t>
  </si>
  <si>
    <t>η ΩΡΑ των σπορ</t>
  </si>
  <si>
    <t>LIVE SPORT</t>
  </si>
  <si>
    <t>Η ΠΡΑΣΙΝΗ</t>
  </si>
  <si>
    <t>Η ΓΑΤΑ</t>
  </si>
  <si>
    <t>DERBY NEWS</t>
  </si>
  <si>
    <t>5. ΟΙΚΟΝΟΜΙΚΕΣ</t>
  </si>
  <si>
    <t>ΚΕΡΔΟΣ</t>
  </si>
  <si>
    <t>ΕΞΠΡΕΣ</t>
  </si>
  <si>
    <t xml:space="preserve">Ιανουάριος </t>
  </si>
  <si>
    <t>2013</t>
  </si>
  <si>
    <r>
      <rPr>
        <b/>
        <sz val="10"/>
        <rFont val="Arial"/>
        <family val="2"/>
        <charset val="161"/>
      </rPr>
      <t>Πηγή:</t>
    </r>
    <r>
      <rPr>
        <sz val="10"/>
        <rFont val="Arial"/>
        <family val="2"/>
        <charset val="161"/>
      </rPr>
      <t xml:space="preserve"> Πρακτορείο Ευρώπη </t>
    </r>
  </si>
  <si>
    <t>Πανελλαδικό Δελτίο Κυκλοφορίας Κυριακάτικων Εφημερίδων</t>
  </si>
  <si>
    <t>Ιανουάριος 2013</t>
  </si>
  <si>
    <t>ΚΑΘΗΜΕΡΙΝΗ της Κυριακής*</t>
  </si>
  <si>
    <r>
      <rPr>
        <b/>
        <sz val="10"/>
        <rFont val="Arial"/>
        <family val="2"/>
        <charset val="161"/>
      </rPr>
      <t>Σημ.</t>
    </r>
    <r>
      <rPr>
        <sz val="10"/>
        <rFont val="Arial"/>
        <family val="2"/>
        <charset val="161"/>
      </rPr>
      <t xml:space="preserve"> Τα στοιχεία κυκλοφορίας της Καθημερινής είναι κατά δήλωση του μέσου.(συμπεριλαμβάνεται ο αριθμός των συνδρομών) 
</t>
    </r>
  </si>
  <si>
    <t>Φεβ.</t>
  </si>
  <si>
    <t>Φεβρουάριος 2013</t>
  </si>
  <si>
    <t>ΚΥΡΙΑΚΑΤΙΚΕΣ</t>
  </si>
  <si>
    <t>Agrenda</t>
  </si>
  <si>
    <t>ΑΞΙΑ</t>
  </si>
  <si>
    <t>ΚΕΦΑΛΑΙΟ</t>
  </si>
  <si>
    <t>ΠΑΡΑΠΟΛΙΤΙΚΑ</t>
  </si>
  <si>
    <t>στο Καρφι του Σαββατοκυριακου</t>
  </si>
  <si>
    <t>ΤΟ ΠΟΝΤΙΚΙ</t>
  </si>
  <si>
    <t>ΑΛΦΑ ΕΝΑ  Α1</t>
  </si>
  <si>
    <t>ΠΡΙΝ</t>
  </si>
  <si>
    <t>ΔΡΟΜΟΣ ΤΗΣ ΑΡΙΣΤΕΡΑΣ</t>
  </si>
  <si>
    <t>ΛΟΙΠΟΝ</t>
  </si>
  <si>
    <t>ΟΡΘΟΔΟΞΟΣ ΤΥΠΟΣ</t>
  </si>
  <si>
    <t>ΡΙΖΟΣΠΑΣΤΗΣ</t>
  </si>
  <si>
    <t>Η ΑΥΓΗ</t>
  </si>
  <si>
    <t>ΑΓΓΕΛΙΟΦΟΡΟΣ</t>
  </si>
  <si>
    <t>ΤΑ ΝΕΑ</t>
  </si>
  <si>
    <t>ΕΘΝΟΣ</t>
  </si>
  <si>
    <t>ΕΛΕΥΘΕΡΟΣ ΤΥΠΟΣ</t>
  </si>
  <si>
    <t>Η ΕΦΗΜΕΡΙΔΑ ΤΩΝ ΣΥΝΤΑΚΤΩΝ ΣΑΒΚΟΥ</t>
  </si>
  <si>
    <t>ΕΛΕΥΘΕΡΟΤΥΠΙΑ</t>
  </si>
  <si>
    <t>ΕΛΕΥΘΕΡΗ ΩΡΑ</t>
  </si>
  <si>
    <t>ΕΣΤΙΑ</t>
  </si>
  <si>
    <t>ΗΜΕΡΗΣΙΑ ΣΑΒΒΑΤΟΚΥΡΙΑΚΟΥ</t>
  </si>
  <si>
    <t>ΧΡΗΜΑΤΙΣΤΗΡΙΟ</t>
  </si>
  <si>
    <t>ΝΑΥΤΕΜΠΟΡΙΚΗ</t>
  </si>
  <si>
    <r>
      <rPr>
        <b/>
        <sz val="10"/>
        <rFont val="Arial"/>
        <family val="2"/>
        <charset val="161"/>
      </rPr>
      <t>Πηγή:</t>
    </r>
    <r>
      <rPr>
        <sz val="10"/>
        <rFont val="Arial"/>
        <family val="2"/>
        <charset val="161"/>
      </rPr>
      <t xml:space="preserve"> Πρακτορείο Ευρώπη </t>
    </r>
  </si>
  <si>
    <t>Κατηγορία</t>
  </si>
  <si>
    <t>ΕΒΔΟΜΑΔΙΑΙΕΣ</t>
  </si>
  <si>
    <t>ΚΑΘΗΜΕΡΙΝΗ της Κυριακής</t>
  </si>
  <si>
    <t>ΚΑΘΗΜΕΡΙΝΕΣ Δ-Π</t>
  </si>
  <si>
    <t>ΚΑΘΗΜΕΡΙΝΕΣ ΣΑΒ</t>
  </si>
  <si>
    <t>ΗΜΕΡΗΣΙΑ </t>
  </si>
  <si>
    <t>ESPRESSO </t>
  </si>
  <si>
    <t>Η ΕΦΗΜΕΡΙΔΑ ΤΩΝ ΣΥΝΤΑΚΤΩΝ </t>
  </si>
  <si>
    <t>ΔΗΜΟΚΡΑΤΙΚΟΣ ΛΟΓΟΣ</t>
  </si>
  <si>
    <t>ΑΘΛΗΤΙΚΕΣ ΚΥΡΙΑΚΗΣ</t>
  </si>
  <si>
    <t>ΑΘΛΗΤΙΚΕΣ ΣΑΒ</t>
  </si>
  <si>
    <t>ΑΘΛΗΤΙΚΕΣ Δ-Π</t>
  </si>
  <si>
    <t>ΧΡΥΣΗ ΕΥΚΑΙΡΙΑ (Σαβ)</t>
  </si>
  <si>
    <t>ΧΡΥΣΗ ΕΥΚΑΙΡΙΑ (Τετ)</t>
  </si>
  <si>
    <t>ΑΚΡΟΠΟΛΙΣ (από 1/11)</t>
  </si>
  <si>
    <t>KONTRA NEWS (Στοιχεία από 1/11/13)</t>
  </si>
  <si>
    <t>Μ.Ο. TOTAL 2014</t>
  </si>
  <si>
    <t>Μ.Ο.Ιαν. 2014</t>
  </si>
  <si>
    <t>Μ.Ο.Φεβ. 2014</t>
  </si>
  <si>
    <t>Μ.Ο.-Ιαν-Φεβ. 2014</t>
  </si>
  <si>
    <t>Μ.Ο.Μαρ. 2014</t>
  </si>
  <si>
    <t>Μ.Ο.-Ιαν-Μαρ. 2014</t>
  </si>
  <si>
    <t>Μ.Ο.Απρ. 2014</t>
  </si>
  <si>
    <t>Μ.Ο.-Ιαν-Απρ. 2014</t>
  </si>
  <si>
    <t>Μ.Ο.Μαι. 2014</t>
  </si>
  <si>
    <t>Μ.Ο.-Ιαν-Μαι. 2014</t>
  </si>
  <si>
    <t>Μ.Ο.Ιουν. 2014</t>
  </si>
  <si>
    <t>Μ.Ο.-Ιαν-Ιουν. 2014</t>
  </si>
  <si>
    <t>Μ.Ο.Ιουλ. 2014</t>
  </si>
  <si>
    <t>Μ.Ο.-Ιαν-Ιουλ. 2014</t>
  </si>
  <si>
    <t>Μ.Ο.Αυγ. 2014</t>
  </si>
  <si>
    <t>Μ.Ο.-Ιαν-Αυγ. 2014</t>
  </si>
  <si>
    <t>Μ.Ο.Σεπ. 2014</t>
  </si>
  <si>
    <t>Μ.Ο.-Ιαν-Σεπ. 2014</t>
  </si>
  <si>
    <t>Μ.Ο.Οκτ. 2014</t>
  </si>
  <si>
    <t>Μ.Ο.-Ιαν-Οκτ. 2014</t>
  </si>
  <si>
    <t>Μ.Ο.Νοε. 2014</t>
  </si>
  <si>
    <t>Μ.Ο.-Ιαν-Νοε. 2014</t>
  </si>
  <si>
    <t>Μ.Ο.Δεκ. 2014</t>
  </si>
  <si>
    <t>Ο ΛΟΓΟΣ ΤΗΣ ΚΥΡΙΑΚΗΣ</t>
  </si>
  <si>
    <t>Η ΒΡΑΔΥΝΗ ΤΗΣ ΚΥΡΙΑΚΗΣ</t>
  </si>
  <si>
    <t>ESPRESSO ΤΗΣ ΚΥΡΙΑΚΗΣ</t>
  </si>
  <si>
    <t>Ο ΛΟΓΟΣ</t>
  </si>
  <si>
    <t>KONRA NEWS</t>
  </si>
  <si>
    <t>ΕΜΠΡΟΣ</t>
  </si>
  <si>
    <t xml:space="preserve">Τα στοιχεία κυκλοφορίας της ΚΑΘΗΜΕΡΙΝΗΣ είναι κατά δήλωση του μέσου και συμπεριλαμβάνεται ο αριθμός των συνδρομών </t>
  </si>
  <si>
    <t>ΑΚΡΟΠΟΛΙΣ (από 1/11/13)</t>
  </si>
  <si>
    <t>ΔΗΜΟΚΡΑΤΙΑ (ΣΤΟΙΧΕΙΑ ΑΠΌ 22/3)</t>
  </si>
  <si>
    <t>ΔΗΜΟΚΡΑΤΙΑ (ΣΤΟΙΧΕΙΑ ΑΠΌ 19/3)</t>
  </si>
  <si>
    <t>28-30/4</t>
  </si>
  <si>
    <t>19*10</t>
  </si>
  <si>
    <t>28/7-03/8</t>
  </si>
  <si>
    <t>KONTRA NEWS ΚΥΡΙΑΚΗΣ (Στοιχεία από 31/08/14)</t>
  </si>
  <si>
    <t>Η ΕΠΟΧΗ (Στοιχεία από Σεπτέμβριο 2014)</t>
  </si>
  <si>
    <t>ΕΞΕΛΙΞΗ ΤΗΣ ΚΥΡΙΑΚΗΣ (στοιχεία από 28/09/14)</t>
  </si>
  <si>
    <t>ΠΑΡΑΣΚΗΝΙΟ (στοιχεία από Οκτώβριο 2014)</t>
  </si>
  <si>
    <t>27/10-02/11</t>
  </si>
  <si>
    <t>ΕΠΕΝΔΥΣΗ (στοιχεία από 02/11)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</si>
</sst>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sz val="10"/>
      <name val="Arial"/>
      <family val="2"/>
      <charset val="161"/>
    </font>
    <font>
      <sz val="2"/>
      <name val="Arial"/>
      <family val="2"/>
      <charset val="161"/>
    </font>
    <font>
      <sz val="1"/>
      <name val="Arial"/>
      <family val="2"/>
      <charset val="161"/>
    </font>
    <font>
      <b/>
      <sz val="9"/>
      <color indexed="8"/>
      <name val="Tahoma"/>
      <family val="2"/>
      <charset val="161"/>
    </font>
    <font>
      <sz val="9"/>
      <color indexed="8"/>
      <name val="Arial"/>
      <family val="2"/>
      <charset val="161"/>
    </font>
    <font>
      <sz val="9"/>
      <color indexed="8"/>
      <name val="Tahoma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u/>
      <sz val="11"/>
      <color indexed="8"/>
      <name val="Tahoma"/>
      <family val="2"/>
      <charset val="161"/>
    </font>
    <font>
      <b/>
      <sz val="11"/>
      <name val="Arial"/>
      <family val="2"/>
      <charset val="161"/>
    </font>
    <font>
      <sz val="2"/>
      <name val="Arial"/>
      <family val="2"/>
      <charset val="161"/>
    </font>
    <font>
      <sz val="1"/>
      <name val="Arial"/>
      <family val="2"/>
      <charset val="161"/>
    </font>
    <font>
      <b/>
      <sz val="11"/>
      <color indexed="8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23"/>
      </left>
      <right/>
      <top style="thin">
        <color indexed="8"/>
      </top>
      <bottom/>
      <diagonal/>
    </border>
    <border>
      <left style="medium">
        <color indexed="23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23"/>
      </right>
      <top style="thin">
        <color indexed="8"/>
      </top>
      <bottom/>
      <diagonal/>
    </border>
    <border>
      <left style="thin">
        <color indexed="8"/>
      </left>
      <right style="medium">
        <color indexed="23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14" fontId="4" fillId="3" borderId="11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10" fillId="2" borderId="0" xfId="0" applyFont="1" applyFill="1" applyAlignment="1">
      <alignment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0" fontId="5" fillId="2" borderId="5" xfId="0" applyFont="1" applyFill="1" applyBorder="1" applyAlignment="1">
      <alignment horizontal="left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11" xfId="0" applyNumberFormat="1" applyFont="1" applyFill="1" applyBorder="1" applyAlignment="1">
      <alignment horizontal="center" vertical="top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16" fontId="4" fillId="3" borderId="13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workbookViewId="0">
      <selection activeCell="A3" sqref="A3:IV4"/>
    </sheetView>
  </sheetViews>
  <sheetFormatPr defaultRowHeight="12.75" x14ac:dyDescent="0.2"/>
  <cols>
    <col min="1" max="1" width="38" bestFit="1" customWidth="1"/>
    <col min="2" max="6" width="12.140625" bestFit="1" customWidth="1"/>
  </cols>
  <sheetData>
    <row r="1" spans="1:6" x14ac:dyDescent="0.2">
      <c r="A1" s="1"/>
    </row>
    <row r="2" spans="1:6" ht="12.75" customHeight="1" x14ac:dyDescent="0.2">
      <c r="A2" s="2"/>
    </row>
    <row r="3" spans="1:6" ht="18" customHeight="1" x14ac:dyDescent="0.2">
      <c r="A3" s="45" t="s">
        <v>36</v>
      </c>
      <c r="B3" s="45"/>
      <c r="C3" s="45"/>
      <c r="D3" s="45"/>
      <c r="E3" s="45"/>
      <c r="F3" s="45"/>
    </row>
    <row r="4" spans="1:6" ht="18" customHeight="1" x14ac:dyDescent="0.25">
      <c r="A4" s="47" t="s">
        <v>37</v>
      </c>
      <c r="B4" s="47"/>
      <c r="C4" s="47"/>
      <c r="D4" s="47"/>
      <c r="E4" s="47"/>
      <c r="F4" s="47"/>
    </row>
    <row r="5" spans="1:6" ht="18" customHeight="1" x14ac:dyDescent="0.25">
      <c r="A5" s="19"/>
    </row>
    <row r="6" spans="1:6" ht="12.75" customHeight="1" x14ac:dyDescent="0.2">
      <c r="A6" s="2"/>
    </row>
    <row r="7" spans="1:6" ht="12.75" customHeight="1" x14ac:dyDescent="0.2">
      <c r="A7" s="3" t="s">
        <v>2</v>
      </c>
    </row>
    <row r="8" spans="1:6" ht="12.75" customHeight="1" x14ac:dyDescent="0.2">
      <c r="A8" s="8" t="s">
        <v>0</v>
      </c>
      <c r="B8" s="10" t="s">
        <v>1</v>
      </c>
      <c r="C8" s="13" t="s">
        <v>3</v>
      </c>
      <c r="D8" s="13" t="s">
        <v>3</v>
      </c>
      <c r="E8" s="13" t="s">
        <v>3</v>
      </c>
      <c r="F8" s="13" t="s">
        <v>33</v>
      </c>
    </row>
    <row r="9" spans="1:6" ht="12.75" customHeight="1" x14ac:dyDescent="0.2">
      <c r="A9" s="9"/>
      <c r="B9" s="11">
        <v>41279</v>
      </c>
      <c r="C9" s="14">
        <v>41287</v>
      </c>
      <c r="D9" s="14">
        <v>41294</v>
      </c>
      <c r="E9" s="14">
        <v>41301</v>
      </c>
      <c r="F9" s="17" t="s">
        <v>34</v>
      </c>
    </row>
    <row r="10" spans="1:6" ht="12.75" customHeight="1" x14ac:dyDescent="0.2">
      <c r="A10" s="6" t="s">
        <v>5</v>
      </c>
      <c r="B10" s="7">
        <v>97020</v>
      </c>
      <c r="C10" s="12">
        <v>99150</v>
      </c>
      <c r="D10" s="12">
        <v>85310</v>
      </c>
      <c r="E10" s="12">
        <v>93400</v>
      </c>
      <c r="F10" s="12">
        <f>AVERAGE(B10:E10)</f>
        <v>93720</v>
      </c>
    </row>
    <row r="11" spans="1:6" ht="12.75" customHeight="1" x14ac:dyDescent="0.2">
      <c r="A11" s="6" t="s">
        <v>12</v>
      </c>
      <c r="B11" s="7">
        <v>6190</v>
      </c>
      <c r="C11" s="7">
        <v>6080</v>
      </c>
      <c r="D11" s="7"/>
      <c r="E11" s="7">
        <v>8110</v>
      </c>
      <c r="F11" s="12">
        <f t="shared" ref="F11:F25" si="0">AVERAGE(B11:E11)</f>
        <v>6793.333333333333</v>
      </c>
    </row>
    <row r="12" spans="1:6" ht="12.75" customHeight="1" x14ac:dyDescent="0.2">
      <c r="A12" s="6" t="s">
        <v>6</v>
      </c>
      <c r="B12" s="7">
        <v>100110</v>
      </c>
      <c r="C12" s="7">
        <v>95660</v>
      </c>
      <c r="D12" s="7">
        <v>102420</v>
      </c>
      <c r="E12" s="7">
        <v>97330</v>
      </c>
      <c r="F12" s="12">
        <f t="shared" si="0"/>
        <v>98880</v>
      </c>
    </row>
    <row r="13" spans="1:6" ht="12.75" customHeight="1" x14ac:dyDescent="0.2">
      <c r="A13" s="6" t="s">
        <v>16</v>
      </c>
      <c r="B13" s="7">
        <v>3060</v>
      </c>
      <c r="C13" s="7">
        <v>4240</v>
      </c>
      <c r="D13" s="7">
        <v>2360</v>
      </c>
      <c r="E13" s="7">
        <v>3560</v>
      </c>
      <c r="F13" s="12">
        <f t="shared" si="0"/>
        <v>3305</v>
      </c>
    </row>
    <row r="14" spans="1:6" ht="12.75" customHeight="1" x14ac:dyDescent="0.2">
      <c r="A14" s="6" t="s">
        <v>13</v>
      </c>
      <c r="B14" s="7">
        <v>6670</v>
      </c>
      <c r="C14" s="7">
        <v>5730</v>
      </c>
      <c r="D14" s="7">
        <v>5750</v>
      </c>
      <c r="E14" s="7">
        <v>7640</v>
      </c>
      <c r="F14" s="12">
        <f t="shared" si="0"/>
        <v>6447.5</v>
      </c>
    </row>
    <row r="15" spans="1:6" ht="12.75" customHeight="1" x14ac:dyDescent="0.2">
      <c r="A15" s="6" t="s">
        <v>38</v>
      </c>
      <c r="B15" s="7"/>
      <c r="C15" s="7">
        <v>129150</v>
      </c>
      <c r="D15" s="7">
        <v>153240</v>
      </c>
      <c r="E15" s="7">
        <v>104090</v>
      </c>
      <c r="F15" s="12">
        <f t="shared" si="0"/>
        <v>128826.66666666667</v>
      </c>
    </row>
    <row r="16" spans="1:6" ht="12.75" customHeight="1" x14ac:dyDescent="0.2">
      <c r="A16" s="6" t="s">
        <v>9</v>
      </c>
      <c r="B16" s="7">
        <v>28310</v>
      </c>
      <c r="C16" s="7">
        <v>25480</v>
      </c>
      <c r="D16" s="7">
        <v>22110</v>
      </c>
      <c r="E16" s="7">
        <v>30560</v>
      </c>
      <c r="F16" s="12">
        <f t="shared" si="0"/>
        <v>26615</v>
      </c>
    </row>
    <row r="17" spans="1:6" ht="12.75" customHeight="1" x14ac:dyDescent="0.2">
      <c r="A17" s="6" t="s">
        <v>8</v>
      </c>
      <c r="B17" s="7"/>
      <c r="C17" s="7">
        <v>36370</v>
      </c>
      <c r="D17" s="7">
        <v>25200</v>
      </c>
      <c r="E17" s="7">
        <v>36280</v>
      </c>
      <c r="F17" s="12">
        <f t="shared" si="0"/>
        <v>32616.666666666668</v>
      </c>
    </row>
    <row r="18" spans="1:6" ht="12.75" customHeight="1" x14ac:dyDescent="0.2">
      <c r="A18" s="6" t="s">
        <v>18</v>
      </c>
      <c r="B18" s="7">
        <v>570</v>
      </c>
      <c r="C18" s="7">
        <v>400</v>
      </c>
      <c r="D18" s="7">
        <v>460</v>
      </c>
      <c r="E18" s="7">
        <v>400</v>
      </c>
      <c r="F18" s="12">
        <f t="shared" si="0"/>
        <v>457.5</v>
      </c>
    </row>
    <row r="19" spans="1:6" ht="12.75" customHeight="1" x14ac:dyDescent="0.2">
      <c r="A19" s="6" t="s">
        <v>4</v>
      </c>
      <c r="B19" s="7">
        <v>149010</v>
      </c>
      <c r="C19" s="7">
        <v>146260</v>
      </c>
      <c r="D19" s="7">
        <v>140380</v>
      </c>
      <c r="E19" s="7">
        <v>157160</v>
      </c>
      <c r="F19" s="12">
        <f t="shared" si="0"/>
        <v>148202.5</v>
      </c>
    </row>
    <row r="20" spans="1:6" ht="12.75" customHeight="1" x14ac:dyDescent="0.2">
      <c r="A20" s="6" t="s">
        <v>11</v>
      </c>
      <c r="B20" s="7">
        <v>15330</v>
      </c>
      <c r="C20" s="7">
        <v>17770</v>
      </c>
      <c r="D20" s="7">
        <v>18070</v>
      </c>
      <c r="E20" s="7">
        <v>17910</v>
      </c>
      <c r="F20" s="12">
        <f t="shared" si="0"/>
        <v>17270</v>
      </c>
    </row>
    <row r="21" spans="1:6" ht="12.75" customHeight="1" x14ac:dyDescent="0.2">
      <c r="A21" s="6" t="s">
        <v>17</v>
      </c>
      <c r="B21" s="7">
        <v>1310</v>
      </c>
      <c r="C21" s="7">
        <v>1260</v>
      </c>
      <c r="D21" s="7">
        <v>1270</v>
      </c>
      <c r="E21" s="7">
        <v>1260</v>
      </c>
      <c r="F21" s="12">
        <f t="shared" si="0"/>
        <v>1275</v>
      </c>
    </row>
    <row r="22" spans="1:6" ht="12.75" customHeight="1" x14ac:dyDescent="0.2">
      <c r="A22" s="6" t="s">
        <v>7</v>
      </c>
      <c r="B22" s="7">
        <v>92310</v>
      </c>
      <c r="C22" s="7">
        <v>83150</v>
      </c>
      <c r="D22" s="7">
        <v>106740</v>
      </c>
      <c r="E22" s="7">
        <v>114040</v>
      </c>
      <c r="F22" s="12">
        <f t="shared" si="0"/>
        <v>99060</v>
      </c>
    </row>
    <row r="23" spans="1:6" ht="12.75" customHeight="1" x14ac:dyDescent="0.2">
      <c r="A23" s="6" t="s">
        <v>15</v>
      </c>
      <c r="B23" s="7">
        <v>5740</v>
      </c>
      <c r="C23" s="7">
        <v>5460</v>
      </c>
      <c r="D23" s="7">
        <v>5080</v>
      </c>
      <c r="E23" s="7">
        <v>5130</v>
      </c>
      <c r="F23" s="12">
        <f t="shared" si="0"/>
        <v>5352.5</v>
      </c>
    </row>
    <row r="24" spans="1:6" ht="12.75" customHeight="1" x14ac:dyDescent="0.2">
      <c r="A24" s="6" t="s">
        <v>14</v>
      </c>
      <c r="B24" s="7">
        <v>5120</v>
      </c>
      <c r="C24" s="7">
        <v>5630</v>
      </c>
      <c r="D24" s="7">
        <v>4830</v>
      </c>
      <c r="E24" s="7">
        <v>4860</v>
      </c>
      <c r="F24" s="12">
        <f t="shared" si="0"/>
        <v>5110</v>
      </c>
    </row>
    <row r="25" spans="1:6" ht="12.75" customHeight="1" x14ac:dyDescent="0.2">
      <c r="A25" s="6" t="s">
        <v>10</v>
      </c>
      <c r="B25" s="7">
        <v>31330</v>
      </c>
      <c r="C25" s="7">
        <v>25150</v>
      </c>
      <c r="D25" s="7">
        <v>23840</v>
      </c>
      <c r="E25" s="7">
        <v>33120</v>
      </c>
      <c r="F25" s="12">
        <f t="shared" si="0"/>
        <v>28360</v>
      </c>
    </row>
    <row r="26" spans="1:6" ht="12.75" customHeight="1" x14ac:dyDescent="0.2">
      <c r="A26" s="2"/>
    </row>
    <row r="27" spans="1:6" ht="12.75" customHeight="1" x14ac:dyDescent="0.2">
      <c r="A27" s="3" t="s">
        <v>19</v>
      </c>
    </row>
    <row r="28" spans="1:6" ht="12.75" customHeight="1" x14ac:dyDescent="0.2">
      <c r="A28" s="15" t="s">
        <v>0</v>
      </c>
      <c r="B28" s="4" t="s">
        <v>1</v>
      </c>
      <c r="C28" s="13" t="s">
        <v>3</v>
      </c>
      <c r="D28" s="13" t="s">
        <v>3</v>
      </c>
      <c r="E28" s="13" t="s">
        <v>3</v>
      </c>
      <c r="F28" s="13" t="s">
        <v>33</v>
      </c>
    </row>
    <row r="29" spans="1:6" ht="12.75" customHeight="1" x14ac:dyDescent="0.2">
      <c r="A29" s="16"/>
      <c r="B29" s="5">
        <v>41279</v>
      </c>
      <c r="C29" s="14">
        <v>41287</v>
      </c>
      <c r="D29" s="14">
        <v>41294</v>
      </c>
      <c r="E29" s="14">
        <v>41301</v>
      </c>
      <c r="F29" s="17" t="s">
        <v>34</v>
      </c>
    </row>
    <row r="30" spans="1:6" ht="12.75" customHeight="1" x14ac:dyDescent="0.2">
      <c r="A30" s="6" t="s">
        <v>29</v>
      </c>
      <c r="B30" s="7">
        <v>1240</v>
      </c>
      <c r="C30" s="7">
        <v>800</v>
      </c>
      <c r="D30" s="7">
        <v>920</v>
      </c>
      <c r="E30" s="7">
        <v>770</v>
      </c>
      <c r="F30" s="12">
        <f t="shared" ref="F30:F39" si="1">AVERAGE(B30:E30)</f>
        <v>932.5</v>
      </c>
    </row>
    <row r="31" spans="1:6" ht="12.75" customHeight="1" x14ac:dyDescent="0.2">
      <c r="A31" s="6" t="s">
        <v>22</v>
      </c>
      <c r="B31" s="7">
        <v>8870</v>
      </c>
      <c r="C31" s="7">
        <v>8030</v>
      </c>
      <c r="D31" s="7">
        <v>7680</v>
      </c>
      <c r="E31" s="7">
        <v>7820</v>
      </c>
      <c r="F31" s="12">
        <f t="shared" si="1"/>
        <v>8100</v>
      </c>
    </row>
    <row r="32" spans="1:6" ht="12.75" customHeight="1" x14ac:dyDescent="0.2">
      <c r="A32" s="6" t="s">
        <v>26</v>
      </c>
      <c r="B32" s="7">
        <v>5180</v>
      </c>
      <c r="C32" s="7">
        <v>4030</v>
      </c>
      <c r="D32" s="7">
        <v>3960</v>
      </c>
      <c r="E32" s="7">
        <v>4070</v>
      </c>
      <c r="F32" s="12">
        <f t="shared" si="1"/>
        <v>4310</v>
      </c>
    </row>
    <row r="33" spans="1:6" ht="12.75" customHeight="1" x14ac:dyDescent="0.2">
      <c r="A33" s="6" t="s">
        <v>21</v>
      </c>
      <c r="B33" s="7">
        <v>9710</v>
      </c>
      <c r="C33" s="7">
        <v>8830</v>
      </c>
      <c r="D33" s="7">
        <v>9230</v>
      </c>
      <c r="E33" s="7">
        <v>8310</v>
      </c>
      <c r="F33" s="12">
        <f t="shared" si="1"/>
        <v>9020</v>
      </c>
    </row>
    <row r="34" spans="1:6" ht="12.75" customHeight="1" x14ac:dyDescent="0.2">
      <c r="A34" s="6" t="s">
        <v>23</v>
      </c>
      <c r="B34" s="7">
        <v>6220</v>
      </c>
      <c r="C34" s="7">
        <v>6120</v>
      </c>
      <c r="D34" s="7">
        <v>6260</v>
      </c>
      <c r="E34" s="7">
        <v>5100</v>
      </c>
      <c r="F34" s="12">
        <f t="shared" si="1"/>
        <v>5925</v>
      </c>
    </row>
    <row r="35" spans="1:6" ht="12.75" customHeight="1" x14ac:dyDescent="0.2">
      <c r="A35" s="6" t="s">
        <v>28</v>
      </c>
      <c r="B35" s="7">
        <v>3820</v>
      </c>
      <c r="C35" s="7">
        <v>2810</v>
      </c>
      <c r="D35" s="7">
        <v>2740</v>
      </c>
      <c r="E35" s="7">
        <v>2820</v>
      </c>
      <c r="F35" s="12">
        <f t="shared" si="1"/>
        <v>3047.5</v>
      </c>
    </row>
    <row r="36" spans="1:6" ht="12.75" customHeight="1" x14ac:dyDescent="0.2">
      <c r="A36" s="6" t="s">
        <v>27</v>
      </c>
      <c r="B36" s="7">
        <v>3070</v>
      </c>
      <c r="C36" s="7">
        <v>3100</v>
      </c>
      <c r="D36" s="7">
        <v>2590</v>
      </c>
      <c r="E36" s="7">
        <v>2210</v>
      </c>
      <c r="F36" s="12">
        <f t="shared" si="1"/>
        <v>2742.5</v>
      </c>
    </row>
    <row r="37" spans="1:6" ht="12.75" customHeight="1" x14ac:dyDescent="0.2">
      <c r="A37" s="6" t="s">
        <v>25</v>
      </c>
      <c r="B37" s="7">
        <v>3820</v>
      </c>
      <c r="C37" s="7">
        <v>5140</v>
      </c>
      <c r="D37" s="7">
        <v>3060</v>
      </c>
      <c r="E37" s="7">
        <v>5850</v>
      </c>
      <c r="F37" s="12">
        <f t="shared" si="1"/>
        <v>4467.5</v>
      </c>
    </row>
    <row r="38" spans="1:6" ht="12.75" customHeight="1" x14ac:dyDescent="0.2">
      <c r="A38" s="6" t="s">
        <v>24</v>
      </c>
      <c r="B38" s="7">
        <v>6400</v>
      </c>
      <c r="C38" s="7">
        <v>5650</v>
      </c>
      <c r="D38" s="7">
        <v>5960</v>
      </c>
      <c r="E38" s="7">
        <v>4590</v>
      </c>
      <c r="F38" s="12">
        <f t="shared" si="1"/>
        <v>5650</v>
      </c>
    </row>
    <row r="39" spans="1:6" ht="12.75" customHeight="1" x14ac:dyDescent="0.2">
      <c r="A39" s="6" t="s">
        <v>20</v>
      </c>
      <c r="B39" s="7">
        <v>13080</v>
      </c>
      <c r="C39" s="7">
        <v>12510</v>
      </c>
      <c r="D39" s="7">
        <v>12780</v>
      </c>
      <c r="E39" s="7">
        <v>10800</v>
      </c>
      <c r="F39" s="12">
        <f t="shared" si="1"/>
        <v>12292.5</v>
      </c>
    </row>
    <row r="40" spans="1:6" ht="12.75" customHeight="1" x14ac:dyDescent="0.2">
      <c r="A40" s="2"/>
    </row>
    <row r="41" spans="1:6" ht="12.75" customHeight="1" x14ac:dyDescent="0.2">
      <c r="A41" s="3" t="s">
        <v>30</v>
      </c>
    </row>
    <row r="42" spans="1:6" ht="12.75" customHeight="1" x14ac:dyDescent="0.2">
      <c r="A42" s="15" t="s">
        <v>0</v>
      </c>
      <c r="B42" s="4" t="s">
        <v>1</v>
      </c>
      <c r="C42" s="13" t="s">
        <v>3</v>
      </c>
      <c r="D42" s="13" t="s">
        <v>3</v>
      </c>
      <c r="E42" s="13" t="s">
        <v>3</v>
      </c>
      <c r="F42" s="13" t="s">
        <v>33</v>
      </c>
    </row>
    <row r="43" spans="1:6" ht="12.75" customHeight="1" x14ac:dyDescent="0.2">
      <c r="A43" s="16"/>
      <c r="B43" s="5">
        <v>41279</v>
      </c>
      <c r="C43" s="14">
        <v>41287</v>
      </c>
      <c r="D43" s="14">
        <v>41294</v>
      </c>
      <c r="E43" s="14">
        <v>41301</v>
      </c>
      <c r="F43" s="17" t="s">
        <v>34</v>
      </c>
    </row>
    <row r="44" spans="1:6" ht="12.75" customHeight="1" x14ac:dyDescent="0.2">
      <c r="A44" s="6" t="s">
        <v>32</v>
      </c>
      <c r="B44" s="7"/>
      <c r="C44" s="7">
        <v>230</v>
      </c>
      <c r="D44" s="7">
        <v>230</v>
      </c>
      <c r="E44" s="7">
        <v>250</v>
      </c>
      <c r="F44" s="12">
        <f>AVERAGE(B44:E44)</f>
        <v>236.66666666666666</v>
      </c>
    </row>
    <row r="45" spans="1:6" ht="12.75" customHeight="1" x14ac:dyDescent="0.2">
      <c r="A45" s="6" t="s">
        <v>31</v>
      </c>
      <c r="B45" s="7">
        <v>370</v>
      </c>
      <c r="C45" s="7">
        <v>240</v>
      </c>
      <c r="D45" s="7">
        <v>230</v>
      </c>
      <c r="E45" s="7">
        <v>290</v>
      </c>
      <c r="F45" s="12">
        <f>AVERAGE(B45:E45)</f>
        <v>282.5</v>
      </c>
    </row>
    <row r="48" spans="1:6" x14ac:dyDescent="0.2">
      <c r="A48" s="18" t="s">
        <v>35</v>
      </c>
    </row>
    <row r="50" spans="1:6" ht="24" customHeight="1" x14ac:dyDescent="0.2">
      <c r="A50" s="46" t="s">
        <v>39</v>
      </c>
      <c r="B50" s="46"/>
      <c r="C50" s="46"/>
      <c r="D50" s="46"/>
      <c r="E50" s="46"/>
      <c r="F50" s="46"/>
    </row>
  </sheetData>
  <mergeCells count="3">
    <mergeCell ref="A3:F3"/>
    <mergeCell ref="A50:F50"/>
    <mergeCell ref="A4:F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>
      <selection activeCell="A3" sqref="A3:IV4"/>
    </sheetView>
  </sheetViews>
  <sheetFormatPr defaultRowHeight="12.75" x14ac:dyDescent="0.2"/>
  <cols>
    <col min="1" max="1" width="38" bestFit="1" customWidth="1"/>
    <col min="2" max="6" width="12.140625" bestFit="1" customWidth="1"/>
  </cols>
  <sheetData>
    <row r="1" spans="1:6" x14ac:dyDescent="0.2">
      <c r="A1" s="20"/>
    </row>
    <row r="2" spans="1:6" ht="12.75" customHeight="1" x14ac:dyDescent="0.2">
      <c r="A2" s="21"/>
    </row>
    <row r="3" spans="1:6" ht="12.75" customHeight="1" x14ac:dyDescent="0.2">
      <c r="A3" s="48" t="s">
        <v>36</v>
      </c>
      <c r="B3" s="48"/>
      <c r="C3" s="48"/>
      <c r="D3" s="48"/>
      <c r="E3" s="48"/>
      <c r="F3" s="48"/>
    </row>
    <row r="4" spans="1:6" ht="12.75" customHeight="1" x14ac:dyDescent="0.2">
      <c r="A4" s="48" t="s">
        <v>41</v>
      </c>
      <c r="B4" s="48"/>
      <c r="C4" s="48"/>
      <c r="D4" s="48"/>
      <c r="E4" s="48"/>
      <c r="F4" s="48"/>
    </row>
    <row r="5" spans="1:6" ht="12.75" customHeight="1" x14ac:dyDescent="0.2">
      <c r="A5" s="3"/>
    </row>
    <row r="6" spans="1:6" ht="12.75" customHeight="1" x14ac:dyDescent="0.2">
      <c r="A6" s="21"/>
    </row>
    <row r="7" spans="1:6" ht="12.75" customHeight="1" x14ac:dyDescent="0.2">
      <c r="A7" s="3" t="s">
        <v>2</v>
      </c>
    </row>
    <row r="8" spans="1:6" ht="12.75" customHeight="1" x14ac:dyDescent="0.2">
      <c r="A8" s="8" t="s">
        <v>0</v>
      </c>
      <c r="B8" s="10" t="s">
        <v>3</v>
      </c>
      <c r="C8" s="13" t="s">
        <v>3</v>
      </c>
      <c r="D8" s="13" t="s">
        <v>3</v>
      </c>
      <c r="E8" s="13" t="s">
        <v>3</v>
      </c>
      <c r="F8" s="13" t="s">
        <v>40</v>
      </c>
    </row>
    <row r="9" spans="1:6" ht="12.75" customHeight="1" x14ac:dyDescent="0.2">
      <c r="A9" s="9"/>
      <c r="B9" s="11">
        <v>41308</v>
      </c>
      <c r="C9" s="14">
        <v>41315</v>
      </c>
      <c r="D9" s="14">
        <v>41322</v>
      </c>
      <c r="E9" s="14">
        <v>41329</v>
      </c>
      <c r="F9" s="17" t="s">
        <v>34</v>
      </c>
    </row>
    <row r="10" spans="1:6" ht="12.75" customHeight="1" x14ac:dyDescent="0.2">
      <c r="A10" s="6" t="s">
        <v>5</v>
      </c>
      <c r="B10" s="7">
        <v>93620</v>
      </c>
      <c r="C10" s="12">
        <v>94750</v>
      </c>
      <c r="D10" s="12">
        <v>80480</v>
      </c>
      <c r="E10" s="12">
        <v>92720</v>
      </c>
      <c r="F10" s="12">
        <f>AVERAGE(B10:E10)</f>
        <v>90392.5</v>
      </c>
    </row>
    <row r="11" spans="1:6" ht="12.75" customHeight="1" x14ac:dyDescent="0.2">
      <c r="A11" s="6" t="s">
        <v>12</v>
      </c>
      <c r="B11" s="7">
        <v>6350</v>
      </c>
      <c r="C11" s="12">
        <v>6300</v>
      </c>
      <c r="D11" s="12">
        <v>7770</v>
      </c>
      <c r="E11" s="12">
        <v>5760</v>
      </c>
      <c r="F11" s="12">
        <f t="shared" ref="F11:F25" si="0">AVERAGE(B11:E11)</f>
        <v>6545</v>
      </c>
    </row>
    <row r="12" spans="1:6" ht="12.75" customHeight="1" x14ac:dyDescent="0.2">
      <c r="A12" s="6" t="s">
        <v>6</v>
      </c>
      <c r="B12" s="7">
        <v>97560</v>
      </c>
      <c r="C12" s="12">
        <v>93610</v>
      </c>
      <c r="D12" s="12">
        <v>95100</v>
      </c>
      <c r="E12" s="12">
        <v>92530</v>
      </c>
      <c r="F12" s="12">
        <f t="shared" si="0"/>
        <v>94700</v>
      </c>
    </row>
    <row r="13" spans="1:6" ht="12.75" customHeight="1" x14ac:dyDescent="0.2">
      <c r="A13" s="6" t="s">
        <v>16</v>
      </c>
      <c r="B13" s="7">
        <v>2670</v>
      </c>
      <c r="C13" s="12">
        <v>2370</v>
      </c>
      <c r="D13" s="12">
        <v>2650</v>
      </c>
      <c r="E13" s="12">
        <v>3040</v>
      </c>
      <c r="F13" s="12">
        <f t="shared" si="0"/>
        <v>2682.5</v>
      </c>
    </row>
    <row r="14" spans="1:6" ht="12.75" customHeight="1" x14ac:dyDescent="0.2">
      <c r="A14" s="6" t="s">
        <v>13</v>
      </c>
      <c r="B14" s="7">
        <v>6110</v>
      </c>
      <c r="C14" s="12">
        <v>8970</v>
      </c>
      <c r="D14" s="12">
        <v>6400</v>
      </c>
      <c r="E14" s="12">
        <v>6460</v>
      </c>
      <c r="F14" s="12">
        <f t="shared" si="0"/>
        <v>6985</v>
      </c>
    </row>
    <row r="15" spans="1:6" ht="12.75" customHeight="1" x14ac:dyDescent="0.2">
      <c r="A15" s="6" t="s">
        <v>38</v>
      </c>
      <c r="B15" s="7"/>
      <c r="C15" s="12"/>
      <c r="D15" s="12"/>
      <c r="E15" s="12"/>
      <c r="F15" s="12" t="e">
        <f t="shared" si="0"/>
        <v>#DIV/0!</v>
      </c>
    </row>
    <row r="16" spans="1:6" ht="12.75" customHeight="1" x14ac:dyDescent="0.2">
      <c r="A16" s="6" t="s">
        <v>9</v>
      </c>
      <c r="B16" s="7">
        <v>28600</v>
      </c>
      <c r="C16" s="12">
        <v>26230</v>
      </c>
      <c r="D16" s="12">
        <v>22180</v>
      </c>
      <c r="E16" s="12">
        <v>36520</v>
      </c>
      <c r="F16" s="12">
        <f t="shared" si="0"/>
        <v>28382.5</v>
      </c>
    </row>
    <row r="17" spans="1:6" ht="12.75" customHeight="1" x14ac:dyDescent="0.2">
      <c r="A17" s="6" t="s">
        <v>8</v>
      </c>
      <c r="B17" s="7">
        <v>21730</v>
      </c>
      <c r="C17" s="12">
        <v>20850</v>
      </c>
      <c r="D17" s="12">
        <v>29610</v>
      </c>
      <c r="E17" s="12">
        <v>21840</v>
      </c>
      <c r="F17" s="12">
        <f t="shared" si="0"/>
        <v>23507.5</v>
      </c>
    </row>
    <row r="18" spans="1:6" ht="12.75" customHeight="1" x14ac:dyDescent="0.2">
      <c r="A18" s="6" t="s">
        <v>18</v>
      </c>
      <c r="B18" s="7">
        <v>480</v>
      </c>
      <c r="C18" s="12">
        <v>390</v>
      </c>
      <c r="D18" s="12">
        <v>270</v>
      </c>
      <c r="E18" s="12">
        <v>460</v>
      </c>
      <c r="F18" s="12">
        <f t="shared" si="0"/>
        <v>400</v>
      </c>
    </row>
    <row r="19" spans="1:6" ht="12.75" customHeight="1" x14ac:dyDescent="0.2">
      <c r="A19" s="6" t="s">
        <v>4</v>
      </c>
      <c r="B19" s="7">
        <v>158470</v>
      </c>
      <c r="C19" s="12">
        <v>148030</v>
      </c>
      <c r="D19" s="12">
        <v>148750</v>
      </c>
      <c r="E19" s="12">
        <v>150020</v>
      </c>
      <c r="F19" s="12">
        <f t="shared" si="0"/>
        <v>151317.5</v>
      </c>
    </row>
    <row r="20" spans="1:6" ht="12.75" customHeight="1" x14ac:dyDescent="0.2">
      <c r="A20" s="6" t="s">
        <v>11</v>
      </c>
      <c r="B20" s="7">
        <v>18160</v>
      </c>
      <c r="C20" s="12">
        <v>19110</v>
      </c>
      <c r="D20" s="12">
        <v>18600</v>
      </c>
      <c r="E20" s="12">
        <v>18460</v>
      </c>
      <c r="F20" s="12">
        <f t="shared" si="0"/>
        <v>18582.5</v>
      </c>
    </row>
    <row r="21" spans="1:6" ht="12.75" customHeight="1" x14ac:dyDescent="0.2">
      <c r="A21" s="6" t="s">
        <v>17</v>
      </c>
      <c r="B21" s="7">
        <v>1260</v>
      </c>
      <c r="C21" s="12">
        <v>1280</v>
      </c>
      <c r="D21" s="12">
        <v>1230</v>
      </c>
      <c r="E21" s="12">
        <v>1260</v>
      </c>
      <c r="F21" s="12">
        <f t="shared" si="0"/>
        <v>1257.5</v>
      </c>
    </row>
    <row r="22" spans="1:6" ht="12.75" customHeight="1" x14ac:dyDescent="0.2">
      <c r="A22" s="6" t="s">
        <v>7</v>
      </c>
      <c r="B22" s="7">
        <v>119620</v>
      </c>
      <c r="C22" s="12">
        <v>118200</v>
      </c>
      <c r="D22" s="12">
        <v>110100</v>
      </c>
      <c r="E22" s="12">
        <v>106370</v>
      </c>
      <c r="F22" s="12">
        <f t="shared" si="0"/>
        <v>113572.5</v>
      </c>
    </row>
    <row r="23" spans="1:6" ht="12.75" customHeight="1" x14ac:dyDescent="0.2">
      <c r="A23" s="6" t="s">
        <v>15</v>
      </c>
      <c r="B23" s="7">
        <v>5440</v>
      </c>
      <c r="C23" s="12">
        <v>5150</v>
      </c>
      <c r="D23" s="12">
        <v>5300</v>
      </c>
      <c r="E23" s="12">
        <v>5380</v>
      </c>
      <c r="F23" s="12">
        <f t="shared" si="0"/>
        <v>5317.5</v>
      </c>
    </row>
    <row r="24" spans="1:6" ht="12.75" customHeight="1" x14ac:dyDescent="0.2">
      <c r="A24" s="6" t="s">
        <v>14</v>
      </c>
      <c r="B24" s="7">
        <v>5080</v>
      </c>
      <c r="C24" s="12">
        <v>4500</v>
      </c>
      <c r="D24" s="12">
        <v>5190</v>
      </c>
      <c r="E24" s="12">
        <v>4860</v>
      </c>
      <c r="F24" s="12">
        <f t="shared" si="0"/>
        <v>4907.5</v>
      </c>
    </row>
    <row r="25" spans="1:6" ht="12.75" customHeight="1" x14ac:dyDescent="0.2">
      <c r="A25" s="6" t="s">
        <v>10</v>
      </c>
      <c r="B25" s="7">
        <v>30640</v>
      </c>
      <c r="C25" s="12">
        <v>25010</v>
      </c>
      <c r="D25" s="12">
        <v>28640</v>
      </c>
      <c r="E25" s="12">
        <v>29500</v>
      </c>
      <c r="F25" s="12">
        <f t="shared" si="0"/>
        <v>28447.5</v>
      </c>
    </row>
    <row r="26" spans="1:6" ht="12.75" customHeight="1" x14ac:dyDescent="0.2">
      <c r="A26" s="21"/>
    </row>
    <row r="27" spans="1:6" ht="12.75" customHeight="1" x14ac:dyDescent="0.2">
      <c r="A27" s="3" t="s">
        <v>19</v>
      </c>
    </row>
    <row r="28" spans="1:6" ht="12.75" customHeight="1" x14ac:dyDescent="0.2">
      <c r="A28" s="8" t="s">
        <v>0</v>
      </c>
      <c r="B28" s="10" t="s">
        <v>3</v>
      </c>
      <c r="C28" s="13" t="s">
        <v>3</v>
      </c>
      <c r="D28" s="13" t="s">
        <v>3</v>
      </c>
      <c r="E28" s="13" t="s">
        <v>3</v>
      </c>
      <c r="F28" s="13" t="s">
        <v>40</v>
      </c>
    </row>
    <row r="29" spans="1:6" ht="12.75" customHeight="1" x14ac:dyDescent="0.2">
      <c r="A29" s="9"/>
      <c r="B29" s="11">
        <v>41308</v>
      </c>
      <c r="C29" s="25">
        <v>41315</v>
      </c>
      <c r="D29" s="25">
        <v>41322</v>
      </c>
      <c r="E29" s="25">
        <v>41329</v>
      </c>
      <c r="F29" s="17" t="s">
        <v>34</v>
      </c>
    </row>
    <row r="30" spans="1:6" ht="12.75" customHeight="1" x14ac:dyDescent="0.2">
      <c r="A30" s="22" t="s">
        <v>29</v>
      </c>
      <c r="B30" s="23">
        <v>970</v>
      </c>
      <c r="C30" s="24"/>
      <c r="D30" s="24"/>
      <c r="E30" s="24"/>
      <c r="F30" s="24">
        <f t="shared" ref="F30:F39" si="1">AVERAGE(B30:E30)</f>
        <v>970</v>
      </c>
    </row>
    <row r="31" spans="1:6" ht="12.75" customHeight="1" x14ac:dyDescent="0.2">
      <c r="A31" s="6" t="s">
        <v>22</v>
      </c>
      <c r="B31" s="7">
        <v>8510</v>
      </c>
      <c r="C31" s="12">
        <v>7600</v>
      </c>
      <c r="D31" s="12">
        <v>7580</v>
      </c>
      <c r="E31" s="12">
        <v>7480</v>
      </c>
      <c r="F31" s="12">
        <f t="shared" si="1"/>
        <v>7792.5</v>
      </c>
    </row>
    <row r="32" spans="1:6" ht="12.75" customHeight="1" x14ac:dyDescent="0.2">
      <c r="A32" s="6" t="s">
        <v>26</v>
      </c>
      <c r="B32" s="7">
        <v>4530</v>
      </c>
      <c r="C32" s="12">
        <v>4670</v>
      </c>
      <c r="D32" s="12">
        <v>4410</v>
      </c>
      <c r="E32" s="12">
        <v>4310</v>
      </c>
      <c r="F32" s="12">
        <f t="shared" si="1"/>
        <v>4480</v>
      </c>
    </row>
    <row r="33" spans="1:6" ht="12.75" customHeight="1" x14ac:dyDescent="0.2">
      <c r="A33" s="6" t="s">
        <v>21</v>
      </c>
      <c r="B33" s="7">
        <v>9500</v>
      </c>
      <c r="C33" s="12">
        <v>9240</v>
      </c>
      <c r="D33" s="12">
        <v>8250</v>
      </c>
      <c r="E33" s="12">
        <v>8040</v>
      </c>
      <c r="F33" s="12">
        <f t="shared" si="1"/>
        <v>8757.5</v>
      </c>
    </row>
    <row r="34" spans="1:6" ht="12.75" customHeight="1" x14ac:dyDescent="0.2">
      <c r="A34" s="6" t="s">
        <v>23</v>
      </c>
      <c r="B34" s="7">
        <v>5280</v>
      </c>
      <c r="C34" s="12">
        <v>6920</v>
      </c>
      <c r="D34" s="12">
        <v>4880</v>
      </c>
      <c r="E34" s="12">
        <v>4620</v>
      </c>
      <c r="F34" s="12">
        <f t="shared" si="1"/>
        <v>5425</v>
      </c>
    </row>
    <row r="35" spans="1:6" ht="12.75" customHeight="1" x14ac:dyDescent="0.2">
      <c r="A35" s="6" t="s">
        <v>28</v>
      </c>
      <c r="B35" s="7">
        <v>3080</v>
      </c>
      <c r="C35" s="12">
        <v>3000</v>
      </c>
      <c r="D35" s="12">
        <v>2710</v>
      </c>
      <c r="E35" s="12">
        <v>2600</v>
      </c>
      <c r="F35" s="12">
        <f t="shared" si="1"/>
        <v>2847.5</v>
      </c>
    </row>
    <row r="36" spans="1:6" ht="12.75" customHeight="1" x14ac:dyDescent="0.2">
      <c r="A36" s="6" t="s">
        <v>27</v>
      </c>
      <c r="B36" s="7">
        <v>3200</v>
      </c>
      <c r="C36" s="12">
        <v>3290</v>
      </c>
      <c r="D36" s="12">
        <v>2800</v>
      </c>
      <c r="E36" s="12">
        <v>3580</v>
      </c>
      <c r="F36" s="12">
        <f t="shared" si="1"/>
        <v>3217.5</v>
      </c>
    </row>
    <row r="37" spans="1:6" ht="12.75" customHeight="1" x14ac:dyDescent="0.2">
      <c r="A37" s="6" t="s">
        <v>25</v>
      </c>
      <c r="B37" s="7">
        <v>5990</v>
      </c>
      <c r="C37" s="12">
        <v>4110</v>
      </c>
      <c r="D37" s="12">
        <v>5070</v>
      </c>
      <c r="E37" s="12">
        <v>3280</v>
      </c>
      <c r="F37" s="12">
        <f t="shared" si="1"/>
        <v>4612.5</v>
      </c>
    </row>
    <row r="38" spans="1:6" ht="12.75" customHeight="1" x14ac:dyDescent="0.2">
      <c r="A38" s="6" t="s">
        <v>24</v>
      </c>
      <c r="B38" s="7">
        <v>4890</v>
      </c>
      <c r="C38" s="12">
        <v>6130</v>
      </c>
      <c r="D38" s="12">
        <v>4500</v>
      </c>
      <c r="E38" s="12">
        <v>4230</v>
      </c>
      <c r="F38" s="12">
        <f t="shared" si="1"/>
        <v>4937.5</v>
      </c>
    </row>
    <row r="39" spans="1:6" ht="12.75" customHeight="1" x14ac:dyDescent="0.2">
      <c r="A39" s="6" t="s">
        <v>20</v>
      </c>
      <c r="B39" s="7">
        <v>11170</v>
      </c>
      <c r="C39" s="12">
        <v>13770</v>
      </c>
      <c r="D39" s="12">
        <v>11030</v>
      </c>
      <c r="E39" s="12">
        <v>10220</v>
      </c>
      <c r="F39" s="12">
        <f t="shared" si="1"/>
        <v>11547.5</v>
      </c>
    </row>
    <row r="40" spans="1:6" ht="12.75" customHeight="1" x14ac:dyDescent="0.2">
      <c r="A40" s="21"/>
    </row>
    <row r="41" spans="1:6" ht="12.75" customHeight="1" x14ac:dyDescent="0.2">
      <c r="A41" s="3" t="s">
        <v>30</v>
      </c>
    </row>
    <row r="42" spans="1:6" ht="12.75" customHeight="1" x14ac:dyDescent="0.2">
      <c r="A42" s="8" t="s">
        <v>0</v>
      </c>
      <c r="B42" s="10" t="s">
        <v>3</v>
      </c>
      <c r="C42" s="13" t="s">
        <v>3</v>
      </c>
      <c r="D42" s="13" t="s">
        <v>3</v>
      </c>
      <c r="E42" s="13" t="s">
        <v>3</v>
      </c>
      <c r="F42" s="13" t="s">
        <v>40</v>
      </c>
    </row>
    <row r="43" spans="1:6" ht="12.75" customHeight="1" x14ac:dyDescent="0.2">
      <c r="A43" s="9"/>
      <c r="B43" s="11">
        <v>41308</v>
      </c>
      <c r="C43" s="14">
        <v>41315</v>
      </c>
      <c r="D43" s="14">
        <v>41322</v>
      </c>
      <c r="E43" s="14">
        <v>41329</v>
      </c>
      <c r="F43" s="17" t="s">
        <v>34</v>
      </c>
    </row>
    <row r="44" spans="1:6" ht="12.75" customHeight="1" x14ac:dyDescent="0.2">
      <c r="A44" s="6" t="s">
        <v>32</v>
      </c>
      <c r="B44" s="7">
        <v>250</v>
      </c>
      <c r="C44" s="12"/>
      <c r="D44" s="12"/>
      <c r="E44" s="12"/>
      <c r="F44" s="12">
        <f>AVERAGE(B44:E44)</f>
        <v>250</v>
      </c>
    </row>
    <row r="45" spans="1:6" ht="12.75" customHeight="1" x14ac:dyDescent="0.2">
      <c r="A45" s="6" t="s">
        <v>31</v>
      </c>
      <c r="B45" s="7">
        <v>220</v>
      </c>
      <c r="C45" s="12">
        <v>230</v>
      </c>
      <c r="D45" s="12">
        <v>250</v>
      </c>
      <c r="E45" s="12">
        <v>260</v>
      </c>
      <c r="F45" s="12">
        <f>AVERAGE(B45:E45)</f>
        <v>240</v>
      </c>
    </row>
  </sheetData>
  <mergeCells count="2">
    <mergeCell ref="A3:F3"/>
    <mergeCell ref="A4:F4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86"/>
  <sheetViews>
    <sheetView showGridLines="0" tabSelected="1" topLeftCell="A28" zoomScale="85" zoomScaleNormal="85" workbookViewId="0">
      <pane xSplit="1" topLeftCell="B1" activePane="topRight" state="frozen"/>
      <selection pane="topRight" activeCell="CD45" sqref="CD45"/>
    </sheetView>
  </sheetViews>
  <sheetFormatPr defaultRowHeight="12.75" x14ac:dyDescent="0.2"/>
  <cols>
    <col min="1" max="1" width="42.5703125" style="26" customWidth="1"/>
    <col min="2" max="2" width="23.42578125" style="26" customWidth="1"/>
    <col min="3" max="6" width="11.7109375" style="26" customWidth="1"/>
    <col min="7" max="7" width="12.140625" style="26" customWidth="1"/>
    <col min="8" max="8" width="11.140625" style="26" customWidth="1"/>
    <col min="9" max="11" width="11.7109375" style="26" customWidth="1"/>
    <col min="12" max="13" width="12.140625" style="26" customWidth="1"/>
    <col min="14" max="14" width="11.140625" style="26" customWidth="1"/>
    <col min="15" max="18" width="11.7109375" style="26" customWidth="1"/>
    <col min="19" max="20" width="12.140625" style="26" customWidth="1"/>
    <col min="21" max="21" width="11.140625" style="26" customWidth="1"/>
    <col min="22" max="25" width="11.7109375" style="26" customWidth="1"/>
    <col min="26" max="27" width="12.140625" style="26" customWidth="1"/>
    <col min="28" max="28" width="11.140625" style="26" customWidth="1"/>
    <col min="29" max="32" width="11.7109375" style="26" customWidth="1"/>
    <col min="33" max="34" width="12.140625" style="26" customWidth="1"/>
    <col min="35" max="35" width="11.140625" style="26" customWidth="1"/>
    <col min="36" max="39" width="11.7109375" style="26" customWidth="1"/>
    <col min="40" max="41" width="12.140625" style="26" customWidth="1"/>
    <col min="42" max="42" width="11.140625" style="26" customWidth="1"/>
    <col min="43" max="46" width="11.7109375" style="26" customWidth="1"/>
    <col min="47" max="48" width="12.140625" style="26" customWidth="1"/>
    <col min="49" max="49" width="11.140625" style="26" customWidth="1"/>
    <col min="50" max="53" width="11.7109375" style="26" customWidth="1"/>
    <col min="54" max="55" width="12.140625" style="26" customWidth="1"/>
    <col min="56" max="57" width="11.140625" style="26" customWidth="1"/>
    <col min="58" max="59" width="11.7109375" style="26" customWidth="1"/>
    <col min="60" max="61" width="12.140625" style="26" customWidth="1"/>
    <col min="62" max="62" width="11.7109375" style="26" customWidth="1"/>
    <col min="63" max="63" width="11.140625" style="26" customWidth="1"/>
    <col min="64" max="65" width="11.7109375" style="26" customWidth="1"/>
    <col min="66" max="66" width="13.28515625" style="26" customWidth="1"/>
    <col min="67" max="68" width="12.140625" style="26" customWidth="1"/>
    <col min="69" max="69" width="11.140625" style="26" customWidth="1"/>
    <col min="70" max="73" width="11.7109375" style="26" customWidth="1"/>
    <col min="74" max="75" width="12.140625" style="26" customWidth="1"/>
    <col min="76" max="76" width="11.140625" style="26" customWidth="1"/>
    <col min="77" max="79" width="11.7109375" style="26" customWidth="1"/>
    <col min="80" max="80" width="12.140625" style="26" customWidth="1"/>
    <col min="81" max="81" width="3.42578125" style="26" customWidth="1"/>
    <col min="82" max="82" width="12.140625" style="26" bestFit="1" customWidth="1"/>
    <col min="83" max="16384" width="9.140625" style="26"/>
  </cols>
  <sheetData>
    <row r="1" spans="1:85" ht="23.25" customHeight="1" x14ac:dyDescent="0.2">
      <c r="A1" s="32" t="s">
        <v>0</v>
      </c>
      <c r="B1" s="33" t="s">
        <v>68</v>
      </c>
      <c r="C1" s="34">
        <v>41644</v>
      </c>
      <c r="D1" s="34">
        <f>C1+7</f>
        <v>41651</v>
      </c>
      <c r="E1" s="34">
        <f t="shared" ref="E1:F1" si="0">D1+7</f>
        <v>41658</v>
      </c>
      <c r="F1" s="34">
        <f t="shared" si="0"/>
        <v>41665</v>
      </c>
      <c r="G1" s="33" t="s">
        <v>85</v>
      </c>
      <c r="H1" s="34">
        <f>F1+7</f>
        <v>41672</v>
      </c>
      <c r="I1" s="34">
        <f>H1+7</f>
        <v>41679</v>
      </c>
      <c r="J1" s="34">
        <f t="shared" ref="J1:K1" si="1">I1+7</f>
        <v>41686</v>
      </c>
      <c r="K1" s="34">
        <f t="shared" si="1"/>
        <v>41693</v>
      </c>
      <c r="L1" s="33" t="s">
        <v>86</v>
      </c>
      <c r="M1" s="33" t="s">
        <v>87</v>
      </c>
      <c r="N1" s="34">
        <f>K1+7</f>
        <v>41700</v>
      </c>
      <c r="O1" s="34">
        <f>N1+7</f>
        <v>41707</v>
      </c>
      <c r="P1" s="34">
        <f t="shared" ref="P1:R1" si="2">O1+7</f>
        <v>41714</v>
      </c>
      <c r="Q1" s="34">
        <f t="shared" si="2"/>
        <v>41721</v>
      </c>
      <c r="R1" s="34">
        <f t="shared" si="2"/>
        <v>41728</v>
      </c>
      <c r="S1" s="33" t="s">
        <v>88</v>
      </c>
      <c r="T1" s="33" t="s">
        <v>89</v>
      </c>
      <c r="U1" s="34">
        <f>R1+7</f>
        <v>41735</v>
      </c>
      <c r="V1" s="34">
        <f>U1+7</f>
        <v>41742</v>
      </c>
      <c r="W1" s="34">
        <f t="shared" ref="W1:X1" si="3">V1+7</f>
        <v>41749</v>
      </c>
      <c r="X1" s="34">
        <f t="shared" si="3"/>
        <v>41756</v>
      </c>
      <c r="Y1" s="34" t="s">
        <v>117</v>
      </c>
      <c r="Z1" s="33" t="s">
        <v>90</v>
      </c>
      <c r="AA1" s="33" t="s">
        <v>91</v>
      </c>
      <c r="AB1" s="34">
        <f>X1+7</f>
        <v>41763</v>
      </c>
      <c r="AC1" s="34">
        <f>AB1+7</f>
        <v>41770</v>
      </c>
      <c r="AD1" s="34">
        <f t="shared" ref="AD1:AE1" si="4">AC1+7</f>
        <v>41777</v>
      </c>
      <c r="AE1" s="34">
        <f t="shared" si="4"/>
        <v>41784</v>
      </c>
      <c r="AF1" s="34">
        <v>41790</v>
      </c>
      <c r="AG1" s="33" t="s">
        <v>92</v>
      </c>
      <c r="AH1" s="33" t="s">
        <v>93</v>
      </c>
      <c r="AI1" s="34">
        <f>AE1+7</f>
        <v>41791</v>
      </c>
      <c r="AJ1" s="34">
        <f>AI1+7</f>
        <v>41798</v>
      </c>
      <c r="AK1" s="34">
        <f t="shared" ref="AK1:AM1" si="5">AJ1+7</f>
        <v>41805</v>
      </c>
      <c r="AL1" s="34">
        <f t="shared" si="5"/>
        <v>41812</v>
      </c>
      <c r="AM1" s="34">
        <f t="shared" si="5"/>
        <v>41819</v>
      </c>
      <c r="AN1" s="33" t="s">
        <v>94</v>
      </c>
      <c r="AO1" s="33" t="s">
        <v>95</v>
      </c>
      <c r="AP1" s="34">
        <f>AM1+7</f>
        <v>41826</v>
      </c>
      <c r="AQ1" s="34">
        <f>AP1+7</f>
        <v>41833</v>
      </c>
      <c r="AR1" s="34">
        <f t="shared" ref="AR1:AS1" si="6">AQ1+7</f>
        <v>41840</v>
      </c>
      <c r="AS1" s="34">
        <f t="shared" si="6"/>
        <v>41847</v>
      </c>
      <c r="AT1" s="34" t="s">
        <v>119</v>
      </c>
      <c r="AU1" s="33" t="s">
        <v>96</v>
      </c>
      <c r="AV1" s="33" t="s">
        <v>97</v>
      </c>
      <c r="AW1" s="34">
        <f>AS1+7</f>
        <v>41854</v>
      </c>
      <c r="AX1" s="34">
        <f>AW1+7</f>
        <v>41861</v>
      </c>
      <c r="AY1" s="34">
        <f t="shared" ref="AY1:BA1" si="7">AX1+7</f>
        <v>41868</v>
      </c>
      <c r="AZ1" s="34">
        <f t="shared" si="7"/>
        <v>41875</v>
      </c>
      <c r="BA1" s="34">
        <f t="shared" si="7"/>
        <v>41882</v>
      </c>
      <c r="BB1" s="33" t="s">
        <v>98</v>
      </c>
      <c r="BC1" s="33" t="s">
        <v>99</v>
      </c>
      <c r="BD1" s="34">
        <f>BA1+7</f>
        <v>41889</v>
      </c>
      <c r="BE1" s="34">
        <f>BD1+7</f>
        <v>41896</v>
      </c>
      <c r="BF1" s="34">
        <f t="shared" ref="BF1:BG1" si="8">BE1+7</f>
        <v>41903</v>
      </c>
      <c r="BG1" s="34">
        <f t="shared" si="8"/>
        <v>41910</v>
      </c>
      <c r="BH1" s="33" t="s">
        <v>100</v>
      </c>
      <c r="BI1" s="33" t="s">
        <v>101</v>
      </c>
      <c r="BJ1" s="34">
        <f>BG1+7</f>
        <v>41917</v>
      </c>
      <c r="BK1" s="34">
        <f>BJ1+7</f>
        <v>41924</v>
      </c>
      <c r="BL1" s="34">
        <f t="shared" ref="BL1:BM1" si="9">BK1+7</f>
        <v>41931</v>
      </c>
      <c r="BM1" s="34">
        <f t="shared" si="9"/>
        <v>41938</v>
      </c>
      <c r="BN1" s="34" t="s">
        <v>124</v>
      </c>
      <c r="BO1" s="33" t="s">
        <v>102</v>
      </c>
      <c r="BP1" s="33" t="s">
        <v>103</v>
      </c>
      <c r="BQ1" s="34">
        <f>BM1+7</f>
        <v>41945</v>
      </c>
      <c r="BR1" s="34">
        <f>BQ1+7</f>
        <v>41952</v>
      </c>
      <c r="BS1" s="34">
        <f t="shared" ref="BS1:BU1" si="10">BR1+7</f>
        <v>41959</v>
      </c>
      <c r="BT1" s="34">
        <f t="shared" si="10"/>
        <v>41966</v>
      </c>
      <c r="BU1" s="34">
        <f t="shared" si="10"/>
        <v>41973</v>
      </c>
      <c r="BV1" s="33" t="s">
        <v>104</v>
      </c>
      <c r="BW1" s="33" t="s">
        <v>105</v>
      </c>
      <c r="BX1" s="34">
        <f>BU1+7</f>
        <v>41980</v>
      </c>
      <c r="BY1" s="34">
        <f>BX1+7</f>
        <v>41987</v>
      </c>
      <c r="BZ1" s="34">
        <f t="shared" ref="BZ1:CA1" si="11">BY1+7</f>
        <v>41994</v>
      </c>
      <c r="CA1" s="34">
        <f t="shared" si="11"/>
        <v>42001</v>
      </c>
      <c r="CB1" s="33" t="s">
        <v>106</v>
      </c>
      <c r="CD1" s="33" t="s">
        <v>84</v>
      </c>
    </row>
    <row r="2" spans="1:85" ht="19.5" customHeight="1" x14ac:dyDescent="0.2">
      <c r="A2" s="30" t="s">
        <v>4</v>
      </c>
      <c r="B2" s="29" t="s">
        <v>42</v>
      </c>
      <c r="C2" s="29">
        <v>139210</v>
      </c>
      <c r="D2" s="29">
        <v>149350</v>
      </c>
      <c r="E2" s="29">
        <v>136180</v>
      </c>
      <c r="F2" s="29">
        <v>120650</v>
      </c>
      <c r="G2" s="35">
        <f>AVERAGE(C2:F2)</f>
        <v>136347.5</v>
      </c>
      <c r="H2" s="29">
        <v>143110</v>
      </c>
      <c r="I2" s="29">
        <v>151270</v>
      </c>
      <c r="J2" s="29">
        <v>148180</v>
      </c>
      <c r="K2" s="29">
        <v>141250</v>
      </c>
      <c r="L2" s="35">
        <f>AVERAGE(H2:K2)</f>
        <v>145952.5</v>
      </c>
      <c r="M2" s="35">
        <f>AVERAGE(G2,L2)</f>
        <v>141150</v>
      </c>
      <c r="N2" s="29">
        <v>131170</v>
      </c>
      <c r="O2" s="29">
        <v>142050</v>
      </c>
      <c r="P2" s="29">
        <v>138210</v>
      </c>
      <c r="Q2" s="29">
        <v>137210</v>
      </c>
      <c r="R2" s="29">
        <v>131610</v>
      </c>
      <c r="S2" s="35">
        <f>AVERAGE(N2:R2)</f>
        <v>136050</v>
      </c>
      <c r="T2" s="35">
        <f>AVERAGE(G2,L2,S2)</f>
        <v>139450</v>
      </c>
      <c r="U2" s="29">
        <v>146320</v>
      </c>
      <c r="V2" s="29">
        <v>139140</v>
      </c>
      <c r="W2" s="29">
        <v>109110</v>
      </c>
      <c r="X2" s="29">
        <v>138550</v>
      </c>
      <c r="Y2" s="38"/>
      <c r="Z2" s="35">
        <f>AVERAGE(U2:Y2)</f>
        <v>133280</v>
      </c>
      <c r="AA2" s="35">
        <f>AVERAGE(Z2,S2,L2,G2)</f>
        <v>137907.5</v>
      </c>
      <c r="AB2" s="29">
        <v>139100</v>
      </c>
      <c r="AC2" s="29">
        <v>100240</v>
      </c>
      <c r="AD2" s="29">
        <v>132060</v>
      </c>
      <c r="AE2" s="29">
        <v>127660</v>
      </c>
      <c r="AF2" s="38"/>
      <c r="AG2" s="35">
        <f>AVERAGE(AB2:AF2)</f>
        <v>124765</v>
      </c>
      <c r="AH2" s="35">
        <f>AVERAGE(AG2,Z2,S2,L2,G2)</f>
        <v>135279</v>
      </c>
      <c r="AI2" s="29">
        <v>125410</v>
      </c>
      <c r="AJ2" s="29">
        <v>124710</v>
      </c>
      <c r="AK2" s="29">
        <v>116610</v>
      </c>
      <c r="AL2" s="29">
        <v>116520</v>
      </c>
      <c r="AM2" s="29">
        <v>106160</v>
      </c>
      <c r="AN2" s="35">
        <f>AVERAGE(AI2:AM2)</f>
        <v>117882</v>
      </c>
      <c r="AO2" s="35">
        <f>AVERAGE(AN2,AG2,Z2,S2,L2,G2)</f>
        <v>132379.5</v>
      </c>
      <c r="AP2" s="29">
        <v>128610</v>
      </c>
      <c r="AQ2" s="29">
        <v>116250</v>
      </c>
      <c r="AR2" s="29">
        <v>127510</v>
      </c>
      <c r="AS2" s="29">
        <v>105210</v>
      </c>
      <c r="AT2" s="38"/>
      <c r="AU2" s="35">
        <f>AVERAGE(AP2:AS2)</f>
        <v>119395</v>
      </c>
      <c r="AV2" s="35">
        <f>AVERAGE(AU2,AN2,AG2,Z2,S2,L2,G2)</f>
        <v>130524.57142857143</v>
      </c>
      <c r="AW2" s="29">
        <v>119190</v>
      </c>
      <c r="AX2" s="29">
        <v>111170</v>
      </c>
      <c r="AY2" s="29">
        <v>100420</v>
      </c>
      <c r="AZ2" s="29">
        <v>113150</v>
      </c>
      <c r="BA2" s="29">
        <v>120720</v>
      </c>
      <c r="BB2" s="35">
        <f>AVERAGE(AW2:BA2)</f>
        <v>112930</v>
      </c>
      <c r="BC2" s="35">
        <f>AVERAGE(BB2,AU2,AN2,AG2,Z2,S2,L2,G2)</f>
        <v>128325.25</v>
      </c>
      <c r="BD2" s="29">
        <v>135730</v>
      </c>
      <c r="BE2" s="29">
        <v>120510</v>
      </c>
      <c r="BF2" s="29">
        <v>120690</v>
      </c>
      <c r="BG2" s="29">
        <v>111170</v>
      </c>
      <c r="BH2" s="35">
        <f>AVERAGE(BD2:BG2)</f>
        <v>122025</v>
      </c>
      <c r="BI2" s="35">
        <f>AVERAGE(BH2,BB2,AU2,AN2,AG2,Z2,S2,L2,G2)</f>
        <v>127625.22222222222</v>
      </c>
      <c r="BJ2" s="29">
        <v>125430</v>
      </c>
      <c r="BK2" s="29">
        <v>121270</v>
      </c>
      <c r="BL2" s="29">
        <v>125270</v>
      </c>
      <c r="BM2" s="29">
        <v>113550</v>
      </c>
      <c r="BN2" s="38"/>
      <c r="BO2" s="35">
        <f>AVERAGE(BJ2:BM2)</f>
        <v>121380</v>
      </c>
      <c r="BP2" s="35">
        <f>AVERAGE(BO2,BH2,BB2,AU2,AN2,AG2,Z2,S2,L2,G2)</f>
        <v>127000.7</v>
      </c>
      <c r="BQ2" s="29"/>
      <c r="BR2" s="29"/>
      <c r="BS2" s="29"/>
      <c r="BT2" s="29"/>
      <c r="BU2" s="29"/>
      <c r="BV2" s="35" t="e">
        <f>AVERAGE(BQ2:BT2)</f>
        <v>#DIV/0!</v>
      </c>
      <c r="BW2" s="35" t="e">
        <f t="shared" ref="BW2:BW34" si="12">AVERAGE(BV2,BO2,BH2,BB2,AU2,AN2,AG2,Z2,S2,L2,G2)</f>
        <v>#DIV/0!</v>
      </c>
      <c r="BX2" s="29"/>
      <c r="BY2" s="29"/>
      <c r="BZ2" s="29"/>
      <c r="CA2" s="29"/>
      <c r="CB2" s="35" t="e">
        <f t="shared" ref="CB2:CB70" si="13">AVERAGE(BX2:CA2)</f>
        <v>#DIV/0!</v>
      </c>
      <c r="CD2" s="35">
        <f>AVERAGE(G2,L2,S2,Z2,AG2,AN2,AU2,BB2,BH2,BO2)</f>
        <v>127000.7</v>
      </c>
      <c r="CE2" s="37"/>
      <c r="CF2" s="37"/>
      <c r="CG2" s="37"/>
    </row>
    <row r="3" spans="1:85" ht="19.5" customHeight="1" x14ac:dyDescent="0.2">
      <c r="A3" s="27" t="s">
        <v>70</v>
      </c>
      <c r="B3" s="29" t="s">
        <v>42</v>
      </c>
      <c r="C3" s="29">
        <v>82804</v>
      </c>
      <c r="D3" s="29">
        <v>69615</v>
      </c>
      <c r="E3" s="29">
        <v>98112</v>
      </c>
      <c r="F3" s="29">
        <v>80141</v>
      </c>
      <c r="G3" s="35">
        <f t="shared" ref="G3:G72" si="14">AVERAGE(C3:F3)</f>
        <v>82668</v>
      </c>
      <c r="H3" s="29">
        <v>84173</v>
      </c>
      <c r="I3" s="29">
        <v>82419</v>
      </c>
      <c r="J3" s="29">
        <v>102476</v>
      </c>
      <c r="K3" s="29">
        <v>85144</v>
      </c>
      <c r="L3" s="35">
        <f t="shared" ref="L3:L72" si="15">AVERAGE(H3:K3)</f>
        <v>88553</v>
      </c>
      <c r="M3" s="35">
        <f t="shared" ref="M3:M72" si="16">AVERAGE(G3,L3)</f>
        <v>85610.5</v>
      </c>
      <c r="N3" s="29">
        <v>84513</v>
      </c>
      <c r="O3" s="29">
        <v>85436</v>
      </c>
      <c r="P3" s="29">
        <v>96097</v>
      </c>
      <c r="Q3" s="29">
        <v>80463</v>
      </c>
      <c r="R3" s="29">
        <v>80113</v>
      </c>
      <c r="S3" s="35">
        <f t="shared" ref="S3:S72" si="17">AVERAGE(N3:R3)</f>
        <v>85324.4</v>
      </c>
      <c r="T3" s="35">
        <f t="shared" ref="T3:T72" si="18">AVERAGE(G3,L3,S3)</f>
        <v>85515.133333333331</v>
      </c>
      <c r="U3" s="29">
        <v>85090</v>
      </c>
      <c r="V3" s="29">
        <v>93365</v>
      </c>
      <c r="W3" s="29">
        <v>74022</v>
      </c>
      <c r="X3" s="29">
        <v>79263</v>
      </c>
      <c r="Y3" s="38"/>
      <c r="Z3" s="35">
        <f t="shared" ref="Z3:Z71" si="19">AVERAGE(U3:Y3)</f>
        <v>82935</v>
      </c>
      <c r="AA3" s="35">
        <f t="shared" ref="AA3:AA71" si="20">AVERAGE(Z3,S3,L3,G3)</f>
        <v>84870.1</v>
      </c>
      <c r="AB3" s="29">
        <v>83419</v>
      </c>
      <c r="AC3" s="29">
        <v>96055</v>
      </c>
      <c r="AD3" s="29">
        <v>76116</v>
      </c>
      <c r="AE3" s="29">
        <v>82702</v>
      </c>
      <c r="AF3" s="38"/>
      <c r="AG3" s="35">
        <f t="shared" ref="AG3:AG71" si="21">AVERAGE(AB3:AF3)</f>
        <v>84573</v>
      </c>
      <c r="AH3" s="35">
        <f t="shared" ref="AH3:AH71" si="22">AVERAGE(AG3,Z3,S3,L3,G3)</f>
        <v>84810.680000000008</v>
      </c>
      <c r="AI3" s="29">
        <v>78475</v>
      </c>
      <c r="AJ3" s="29">
        <v>87243</v>
      </c>
      <c r="AK3" s="29">
        <v>90364</v>
      </c>
      <c r="AL3" s="29">
        <v>94488</v>
      </c>
      <c r="AM3" s="29">
        <v>94367</v>
      </c>
      <c r="AN3" s="35">
        <f t="shared" ref="AN3:AN71" si="23">AVERAGE(AI3:AM3)</f>
        <v>88987.4</v>
      </c>
      <c r="AO3" s="35">
        <f t="shared" ref="AO3:AO71" si="24">AVERAGE(AN3,AG3,Z3,S3,L3,G3)</f>
        <v>85506.8</v>
      </c>
      <c r="AP3" s="29">
        <v>97580</v>
      </c>
      <c r="AQ3" s="29">
        <v>99462</v>
      </c>
      <c r="AR3" s="29">
        <v>93304</v>
      </c>
      <c r="AS3" s="29">
        <v>96813</v>
      </c>
      <c r="AT3" s="38"/>
      <c r="AU3" s="35">
        <f t="shared" ref="AU3:AU30" si="25">AVERAGE(AP3:AS3)</f>
        <v>96789.75</v>
      </c>
      <c r="AV3" s="35">
        <f t="shared" ref="AV3:AV71" si="26">AVERAGE(AU3,AN3,AG3,Z3,S3,L3,G3)</f>
        <v>87118.650000000009</v>
      </c>
      <c r="AW3" s="29">
        <v>90930</v>
      </c>
      <c r="AX3" s="29">
        <v>95844</v>
      </c>
      <c r="AY3" s="29">
        <v>93144</v>
      </c>
      <c r="AZ3" s="29">
        <v>89248</v>
      </c>
      <c r="BA3" s="29">
        <v>96610</v>
      </c>
      <c r="BB3" s="35">
        <f t="shared" ref="BB3:BB69" si="27">AVERAGE(AW3:BA3)</f>
        <v>93155.199999999997</v>
      </c>
      <c r="BC3" s="35">
        <f t="shared" ref="BC3:BC69" si="28">AVERAGE(BB3,AU3,AN3,AG3,Z3,S3,L3,G3)</f>
        <v>87873.21875</v>
      </c>
      <c r="BD3" s="29">
        <v>92009</v>
      </c>
      <c r="BE3" s="29">
        <v>96855</v>
      </c>
      <c r="BF3" s="29">
        <v>94047</v>
      </c>
      <c r="BG3" s="29">
        <v>98673</v>
      </c>
      <c r="BH3" s="35">
        <f t="shared" ref="BH3:BH68" si="29">AVERAGE(BD3:BG3)</f>
        <v>95396</v>
      </c>
      <c r="BI3" s="35">
        <f t="shared" ref="BI3:BI68" si="30">AVERAGE(BH3,BB3,AU3,AN3,AG3,Z3,S3,L3,G3)</f>
        <v>88709.083333333328</v>
      </c>
      <c r="BJ3" s="29">
        <v>86217</v>
      </c>
      <c r="BK3" s="29">
        <v>95264</v>
      </c>
      <c r="BL3" s="29">
        <v>86068</v>
      </c>
      <c r="BM3" s="29">
        <v>82041</v>
      </c>
      <c r="BN3" s="38"/>
      <c r="BO3" s="35">
        <f t="shared" ref="BO3:BO29" si="31">AVERAGE(BJ3:BM3)</f>
        <v>87397.5</v>
      </c>
      <c r="BP3" s="35">
        <f t="shared" ref="BP3:BP67" si="32">AVERAGE(BO3,BH3,BB3,AU3,AN3,AG3,Z3,S3,L3,G3)</f>
        <v>88577.925000000003</v>
      </c>
      <c r="BQ3" s="29"/>
      <c r="BR3" s="29"/>
      <c r="BS3" s="29"/>
      <c r="BT3" s="29"/>
      <c r="BU3" s="29"/>
      <c r="BV3" s="35" t="e">
        <f t="shared" ref="BV3:BV70" si="33">AVERAGE(BQ3:BT3)</f>
        <v>#DIV/0!</v>
      </c>
      <c r="BW3" s="35" t="e">
        <f t="shared" si="12"/>
        <v>#DIV/0!</v>
      </c>
      <c r="BX3" s="29"/>
      <c r="BY3" s="29"/>
      <c r="BZ3" s="29"/>
      <c r="CA3" s="29"/>
      <c r="CB3" s="35" t="e">
        <f t="shared" si="13"/>
        <v>#DIV/0!</v>
      </c>
      <c r="CD3" s="35">
        <f t="shared" ref="CD3:CD67" si="34">AVERAGE(G3,L3,S3,Z3,AG3,AN3,AU3,BB3,BH3,BO3)</f>
        <v>88577.925000000003</v>
      </c>
      <c r="CE3" s="37"/>
      <c r="CF3" s="37"/>
      <c r="CG3" s="37"/>
    </row>
    <row r="4" spans="1:85" ht="19.5" customHeight="1" x14ac:dyDescent="0.2">
      <c r="A4" s="27" t="s">
        <v>7</v>
      </c>
      <c r="B4" s="29" t="s">
        <v>42</v>
      </c>
      <c r="C4" s="29">
        <v>115170</v>
      </c>
      <c r="D4" s="29">
        <v>122810</v>
      </c>
      <c r="E4" s="29">
        <v>100720</v>
      </c>
      <c r="F4" s="29">
        <v>100860</v>
      </c>
      <c r="G4" s="35">
        <f t="shared" si="14"/>
        <v>109890</v>
      </c>
      <c r="H4" s="29">
        <v>100370</v>
      </c>
      <c r="I4" s="29">
        <v>100170</v>
      </c>
      <c r="J4" s="29">
        <v>92370</v>
      </c>
      <c r="K4" s="29">
        <v>104120</v>
      </c>
      <c r="L4" s="35">
        <f t="shared" si="15"/>
        <v>99257.5</v>
      </c>
      <c r="M4" s="35">
        <f t="shared" si="16"/>
        <v>104573.75</v>
      </c>
      <c r="N4" s="29">
        <v>116090</v>
      </c>
      <c r="O4" s="29">
        <v>104430</v>
      </c>
      <c r="P4" s="29">
        <v>91310</v>
      </c>
      <c r="Q4" s="29">
        <v>93230</v>
      </c>
      <c r="R4" s="29">
        <v>86180</v>
      </c>
      <c r="S4" s="35">
        <f t="shared" si="17"/>
        <v>98248</v>
      </c>
      <c r="T4" s="35">
        <f t="shared" si="18"/>
        <v>102465.16666666667</v>
      </c>
      <c r="U4" s="29">
        <v>86040</v>
      </c>
      <c r="V4" s="29">
        <v>81410</v>
      </c>
      <c r="W4" s="29">
        <v>75070</v>
      </c>
      <c r="X4" s="29">
        <v>89590</v>
      </c>
      <c r="Y4" s="38"/>
      <c r="Z4" s="35">
        <f t="shared" si="19"/>
        <v>83027.5</v>
      </c>
      <c r="AA4" s="35">
        <f t="shared" si="20"/>
        <v>97605.75</v>
      </c>
      <c r="AB4" s="29">
        <v>81120</v>
      </c>
      <c r="AC4" s="29">
        <v>98210</v>
      </c>
      <c r="AD4" s="29">
        <v>91150</v>
      </c>
      <c r="AE4" s="29">
        <v>84450</v>
      </c>
      <c r="AF4" s="38"/>
      <c r="AG4" s="35">
        <f t="shared" si="21"/>
        <v>88732.5</v>
      </c>
      <c r="AH4" s="35">
        <f t="shared" si="22"/>
        <v>95831.1</v>
      </c>
      <c r="AI4" s="29">
        <v>83580</v>
      </c>
      <c r="AJ4" s="29">
        <v>85750</v>
      </c>
      <c r="AK4" s="29">
        <v>82850</v>
      </c>
      <c r="AL4" s="29">
        <v>96040</v>
      </c>
      <c r="AM4" s="29">
        <v>95570</v>
      </c>
      <c r="AN4" s="35">
        <f t="shared" si="23"/>
        <v>88758</v>
      </c>
      <c r="AO4" s="35">
        <f t="shared" si="24"/>
        <v>94652.25</v>
      </c>
      <c r="AP4" s="29">
        <v>93300</v>
      </c>
      <c r="AQ4" s="29">
        <v>92410</v>
      </c>
      <c r="AR4" s="29">
        <v>77480</v>
      </c>
      <c r="AS4" s="29">
        <v>75320</v>
      </c>
      <c r="AT4" s="38"/>
      <c r="AU4" s="35">
        <f t="shared" si="25"/>
        <v>84627.5</v>
      </c>
      <c r="AV4" s="35">
        <f t="shared" si="26"/>
        <v>93220.142857142855</v>
      </c>
      <c r="AW4" s="29">
        <v>80730</v>
      </c>
      <c r="AX4" s="29">
        <v>80540</v>
      </c>
      <c r="AY4" s="29">
        <v>81090</v>
      </c>
      <c r="AZ4" s="29">
        <v>80140</v>
      </c>
      <c r="BA4" s="29">
        <v>80150</v>
      </c>
      <c r="BB4" s="35">
        <f t="shared" si="27"/>
        <v>80530</v>
      </c>
      <c r="BC4" s="35">
        <f t="shared" si="28"/>
        <v>91633.875</v>
      </c>
      <c r="BD4" s="29">
        <v>75120</v>
      </c>
      <c r="BE4" s="29">
        <v>92560</v>
      </c>
      <c r="BF4" s="29">
        <v>85230</v>
      </c>
      <c r="BG4" s="29">
        <v>83230</v>
      </c>
      <c r="BH4" s="35">
        <f t="shared" si="29"/>
        <v>84035</v>
      </c>
      <c r="BI4" s="35">
        <f t="shared" si="30"/>
        <v>90789.555555555562</v>
      </c>
      <c r="BJ4" s="29">
        <v>81340</v>
      </c>
      <c r="BK4" s="29">
        <v>80190</v>
      </c>
      <c r="BL4" s="29">
        <v>109110</v>
      </c>
      <c r="BM4" s="29">
        <v>98530</v>
      </c>
      <c r="BN4" s="38"/>
      <c r="BO4" s="35">
        <f t="shared" si="31"/>
        <v>92292.5</v>
      </c>
      <c r="BP4" s="35">
        <f t="shared" si="32"/>
        <v>90939.85</v>
      </c>
      <c r="BQ4" s="29"/>
      <c r="BR4" s="29"/>
      <c r="BS4" s="29"/>
      <c r="BT4" s="29"/>
      <c r="BU4" s="29"/>
      <c r="BV4" s="35" t="e">
        <f t="shared" si="33"/>
        <v>#DIV/0!</v>
      </c>
      <c r="BW4" s="35" t="e">
        <f t="shared" si="12"/>
        <v>#DIV/0!</v>
      </c>
      <c r="BX4" s="29"/>
      <c r="BY4" s="29"/>
      <c r="BZ4" s="29"/>
      <c r="CA4" s="29"/>
      <c r="CB4" s="35" t="e">
        <f t="shared" si="13"/>
        <v>#DIV/0!</v>
      </c>
      <c r="CD4" s="35">
        <f t="shared" si="34"/>
        <v>90939.85</v>
      </c>
      <c r="CE4" s="37"/>
      <c r="CF4" s="37"/>
      <c r="CG4" s="37"/>
    </row>
    <row r="5" spans="1:85" ht="19.5" customHeight="1" x14ac:dyDescent="0.2">
      <c r="A5" s="27" t="s">
        <v>6</v>
      </c>
      <c r="B5" s="29" t="s">
        <v>42</v>
      </c>
      <c r="C5" s="29">
        <v>174230</v>
      </c>
      <c r="D5" s="29">
        <v>149230</v>
      </c>
      <c r="E5" s="29">
        <v>150810</v>
      </c>
      <c r="F5" s="29">
        <v>151920</v>
      </c>
      <c r="G5" s="35">
        <f t="shared" si="14"/>
        <v>156547.5</v>
      </c>
      <c r="H5" s="29">
        <v>151380</v>
      </c>
      <c r="I5" s="29">
        <v>146630</v>
      </c>
      <c r="J5" s="29">
        <v>125160</v>
      </c>
      <c r="K5" s="29">
        <v>135210</v>
      </c>
      <c r="L5" s="35">
        <f t="shared" si="15"/>
        <v>139595</v>
      </c>
      <c r="M5" s="35">
        <f t="shared" si="16"/>
        <v>148071.25</v>
      </c>
      <c r="N5" s="29">
        <v>125180</v>
      </c>
      <c r="O5" s="29">
        <v>123240</v>
      </c>
      <c r="P5" s="29">
        <v>111120</v>
      </c>
      <c r="Q5" s="29">
        <v>105250</v>
      </c>
      <c r="R5" s="29">
        <v>111320</v>
      </c>
      <c r="S5" s="35">
        <f t="shared" si="17"/>
        <v>115222</v>
      </c>
      <c r="T5" s="35">
        <f t="shared" si="18"/>
        <v>137121.5</v>
      </c>
      <c r="U5" s="29">
        <v>101430</v>
      </c>
      <c r="V5" s="29">
        <v>102810</v>
      </c>
      <c r="W5" s="29">
        <v>90270</v>
      </c>
      <c r="X5" s="29">
        <v>100120</v>
      </c>
      <c r="Y5" s="38"/>
      <c r="Z5" s="35">
        <f t="shared" si="19"/>
        <v>98657.5</v>
      </c>
      <c r="AA5" s="35">
        <f t="shared" si="20"/>
        <v>127505.5</v>
      </c>
      <c r="AB5" s="29">
        <v>98290</v>
      </c>
      <c r="AC5" s="29">
        <v>90060</v>
      </c>
      <c r="AD5" s="29">
        <v>94350</v>
      </c>
      <c r="AE5" s="29">
        <v>92330</v>
      </c>
      <c r="AF5" s="38"/>
      <c r="AG5" s="35">
        <f t="shared" si="21"/>
        <v>93757.5</v>
      </c>
      <c r="AH5" s="35">
        <f t="shared" si="22"/>
        <v>120755.9</v>
      </c>
      <c r="AI5" s="29">
        <v>96270</v>
      </c>
      <c r="AJ5" s="29">
        <v>101380</v>
      </c>
      <c r="AK5" s="29">
        <v>87240</v>
      </c>
      <c r="AL5" s="29">
        <v>87110</v>
      </c>
      <c r="AM5" s="29">
        <v>85270</v>
      </c>
      <c r="AN5" s="35">
        <f t="shared" si="23"/>
        <v>91454</v>
      </c>
      <c r="AO5" s="35">
        <f t="shared" si="24"/>
        <v>115872.25</v>
      </c>
      <c r="AP5" s="29">
        <v>86360</v>
      </c>
      <c r="AQ5" s="29">
        <v>98290</v>
      </c>
      <c r="AR5" s="29">
        <v>94240</v>
      </c>
      <c r="AS5" s="29">
        <v>98880</v>
      </c>
      <c r="AT5" s="38"/>
      <c r="AU5" s="35">
        <f t="shared" si="25"/>
        <v>94442.5</v>
      </c>
      <c r="AV5" s="35">
        <f t="shared" si="26"/>
        <v>112810.85714285714</v>
      </c>
      <c r="AW5" s="29">
        <v>94130</v>
      </c>
      <c r="AX5" s="29">
        <v>94160</v>
      </c>
      <c r="AY5" s="29">
        <v>96160</v>
      </c>
      <c r="AZ5" s="29">
        <v>95350</v>
      </c>
      <c r="BA5" s="29">
        <v>94190</v>
      </c>
      <c r="BB5" s="35">
        <f t="shared" si="27"/>
        <v>94798</v>
      </c>
      <c r="BC5" s="35">
        <f t="shared" si="28"/>
        <v>110559.25</v>
      </c>
      <c r="BD5" s="29">
        <v>93240</v>
      </c>
      <c r="BE5" s="29">
        <v>115160</v>
      </c>
      <c r="BF5" s="29">
        <v>96130</v>
      </c>
      <c r="BG5" s="29">
        <v>92610</v>
      </c>
      <c r="BH5" s="35">
        <f t="shared" si="29"/>
        <v>99285</v>
      </c>
      <c r="BI5" s="35">
        <f t="shared" si="30"/>
        <v>109306.55555555556</v>
      </c>
      <c r="BJ5" s="29">
        <v>90430</v>
      </c>
      <c r="BK5" s="29">
        <v>91410</v>
      </c>
      <c r="BL5" s="29">
        <v>86920</v>
      </c>
      <c r="BM5" s="29">
        <v>78180</v>
      </c>
      <c r="BN5" s="38"/>
      <c r="BO5" s="35">
        <f t="shared" si="31"/>
        <v>86735</v>
      </c>
      <c r="BP5" s="35">
        <f t="shared" si="32"/>
        <v>107049.4</v>
      </c>
      <c r="BQ5" s="29"/>
      <c r="BR5" s="29"/>
      <c r="BS5" s="29"/>
      <c r="BT5" s="29"/>
      <c r="BU5" s="29"/>
      <c r="BV5" s="35" t="e">
        <f t="shared" si="33"/>
        <v>#DIV/0!</v>
      </c>
      <c r="BW5" s="35" t="e">
        <f t="shared" si="12"/>
        <v>#DIV/0!</v>
      </c>
      <c r="BX5" s="29"/>
      <c r="BY5" s="29"/>
      <c r="BZ5" s="29"/>
      <c r="CA5" s="29"/>
      <c r="CB5" s="35" t="e">
        <f t="shared" si="13"/>
        <v>#DIV/0!</v>
      </c>
      <c r="CD5" s="35">
        <f t="shared" si="34"/>
        <v>107049.4</v>
      </c>
      <c r="CE5" s="37"/>
      <c r="CF5" s="37"/>
      <c r="CG5" s="37"/>
    </row>
    <row r="6" spans="1:85" ht="19.5" customHeight="1" x14ac:dyDescent="0.2">
      <c r="A6" s="27" t="s">
        <v>5</v>
      </c>
      <c r="B6" s="29" t="s">
        <v>42</v>
      </c>
      <c r="C6" s="29">
        <v>98350</v>
      </c>
      <c r="D6" s="29">
        <v>92520</v>
      </c>
      <c r="E6" s="29">
        <v>88550</v>
      </c>
      <c r="F6" s="29">
        <v>91210</v>
      </c>
      <c r="G6" s="35">
        <f t="shared" si="14"/>
        <v>92657.5</v>
      </c>
      <c r="H6" s="29">
        <v>105210</v>
      </c>
      <c r="I6" s="29">
        <v>104210</v>
      </c>
      <c r="J6" s="29">
        <v>91070</v>
      </c>
      <c r="K6" s="29">
        <v>73220</v>
      </c>
      <c r="L6" s="35">
        <f t="shared" si="15"/>
        <v>93427.5</v>
      </c>
      <c r="M6" s="35">
        <f t="shared" si="16"/>
        <v>93042.5</v>
      </c>
      <c r="N6" s="29">
        <v>89120</v>
      </c>
      <c r="O6" s="29">
        <v>80230</v>
      </c>
      <c r="P6" s="29">
        <v>91810</v>
      </c>
      <c r="Q6" s="29">
        <v>96110</v>
      </c>
      <c r="R6" s="29">
        <v>95250</v>
      </c>
      <c r="S6" s="35">
        <f t="shared" si="17"/>
        <v>90504</v>
      </c>
      <c r="T6" s="35">
        <f t="shared" si="18"/>
        <v>92196.333333333328</v>
      </c>
      <c r="U6" s="29">
        <v>81410</v>
      </c>
      <c r="V6" s="29">
        <v>97170</v>
      </c>
      <c r="W6" s="29">
        <v>62150</v>
      </c>
      <c r="X6" s="29">
        <v>80230</v>
      </c>
      <c r="Y6" s="38"/>
      <c r="Z6" s="35">
        <f t="shared" si="19"/>
        <v>80240</v>
      </c>
      <c r="AA6" s="35">
        <f t="shared" si="20"/>
        <v>89207.25</v>
      </c>
      <c r="AB6" s="29">
        <v>62410</v>
      </c>
      <c r="AC6" s="29">
        <v>70880</v>
      </c>
      <c r="AD6" s="29">
        <v>76450</v>
      </c>
      <c r="AE6" s="29">
        <v>83040</v>
      </c>
      <c r="AF6" s="38"/>
      <c r="AG6" s="35">
        <f t="shared" si="21"/>
        <v>73195</v>
      </c>
      <c r="AH6" s="35">
        <f t="shared" si="22"/>
        <v>86004.800000000003</v>
      </c>
      <c r="AI6" s="29">
        <v>72150</v>
      </c>
      <c r="AJ6" s="29">
        <v>90110</v>
      </c>
      <c r="AK6" s="29">
        <v>73300</v>
      </c>
      <c r="AL6" s="29">
        <v>70060</v>
      </c>
      <c r="AM6" s="29">
        <v>67050</v>
      </c>
      <c r="AN6" s="35">
        <f t="shared" si="23"/>
        <v>74534</v>
      </c>
      <c r="AO6" s="35">
        <f t="shared" si="24"/>
        <v>84093</v>
      </c>
      <c r="AP6" s="29">
        <v>84580</v>
      </c>
      <c r="AQ6" s="29">
        <v>85180</v>
      </c>
      <c r="AR6" s="29">
        <v>77070</v>
      </c>
      <c r="AS6" s="29">
        <v>80140</v>
      </c>
      <c r="AT6" s="38"/>
      <c r="AU6" s="35">
        <f t="shared" si="25"/>
        <v>81742.5</v>
      </c>
      <c r="AV6" s="35">
        <f t="shared" si="26"/>
        <v>83757.21428571429</v>
      </c>
      <c r="AW6" s="29">
        <v>81420</v>
      </c>
      <c r="AX6" s="29">
        <v>80340</v>
      </c>
      <c r="AY6" s="29">
        <v>77070</v>
      </c>
      <c r="AZ6" s="29">
        <v>75540</v>
      </c>
      <c r="BA6" s="29">
        <v>87190</v>
      </c>
      <c r="BB6" s="35">
        <f t="shared" si="27"/>
        <v>80312</v>
      </c>
      <c r="BC6" s="35">
        <f t="shared" si="28"/>
        <v>83326.5625</v>
      </c>
      <c r="BD6" s="29">
        <v>76280</v>
      </c>
      <c r="BE6" s="29">
        <v>86310</v>
      </c>
      <c r="BF6" s="29">
        <v>92170</v>
      </c>
      <c r="BG6" s="29">
        <v>80150</v>
      </c>
      <c r="BH6" s="35">
        <f t="shared" si="29"/>
        <v>83727.5</v>
      </c>
      <c r="BI6" s="35">
        <f t="shared" si="30"/>
        <v>83371.111111111109</v>
      </c>
      <c r="BJ6" s="29">
        <v>95150</v>
      </c>
      <c r="BK6" s="29">
        <v>93260</v>
      </c>
      <c r="BL6" s="29">
        <v>94260</v>
      </c>
      <c r="BM6" s="29">
        <v>82530</v>
      </c>
      <c r="BN6" s="38"/>
      <c r="BO6" s="35">
        <f t="shared" si="31"/>
        <v>91300</v>
      </c>
      <c r="BP6" s="35">
        <f t="shared" si="32"/>
        <v>84164</v>
      </c>
      <c r="BQ6" s="29"/>
      <c r="BR6" s="29"/>
      <c r="BS6" s="29"/>
      <c r="BT6" s="29"/>
      <c r="BU6" s="29"/>
      <c r="BV6" s="35" t="e">
        <f t="shared" si="33"/>
        <v>#DIV/0!</v>
      </c>
      <c r="BW6" s="35" t="e">
        <f t="shared" si="12"/>
        <v>#DIV/0!</v>
      </c>
      <c r="BX6" s="29"/>
      <c r="BY6" s="29"/>
      <c r="BZ6" s="29"/>
      <c r="CA6" s="29"/>
      <c r="CB6" s="35" t="e">
        <f t="shared" si="13"/>
        <v>#DIV/0!</v>
      </c>
      <c r="CD6" s="35">
        <f t="shared" si="34"/>
        <v>84164</v>
      </c>
      <c r="CE6" s="37"/>
      <c r="CF6" s="37"/>
      <c r="CG6" s="37"/>
    </row>
    <row r="7" spans="1:85" ht="19.5" customHeight="1" x14ac:dyDescent="0.2">
      <c r="A7" s="27" t="s">
        <v>10</v>
      </c>
      <c r="B7" s="29" t="s">
        <v>42</v>
      </c>
      <c r="C7" s="29">
        <v>22420</v>
      </c>
      <c r="D7" s="29">
        <v>26230</v>
      </c>
      <c r="E7" s="29">
        <v>24640</v>
      </c>
      <c r="F7" s="29">
        <v>20220</v>
      </c>
      <c r="G7" s="35">
        <f t="shared" si="14"/>
        <v>23377.5</v>
      </c>
      <c r="H7" s="29">
        <v>23370</v>
      </c>
      <c r="I7" s="29">
        <v>20210</v>
      </c>
      <c r="J7" s="29">
        <v>18090</v>
      </c>
      <c r="K7" s="29">
        <v>18240</v>
      </c>
      <c r="L7" s="35">
        <f t="shared" si="15"/>
        <v>19977.5</v>
      </c>
      <c r="M7" s="35">
        <f t="shared" si="16"/>
        <v>21677.5</v>
      </c>
      <c r="N7" s="29">
        <v>21240</v>
      </c>
      <c r="O7" s="29">
        <v>20130</v>
      </c>
      <c r="P7" s="29">
        <v>20160</v>
      </c>
      <c r="Q7" s="29">
        <v>21410</v>
      </c>
      <c r="R7" s="29">
        <v>20770</v>
      </c>
      <c r="S7" s="35">
        <f t="shared" si="17"/>
        <v>20742</v>
      </c>
      <c r="T7" s="35">
        <f t="shared" si="18"/>
        <v>21365.666666666668</v>
      </c>
      <c r="U7" s="29">
        <v>20420</v>
      </c>
      <c r="V7" s="29">
        <v>15660</v>
      </c>
      <c r="W7" s="29">
        <v>23310</v>
      </c>
      <c r="X7" s="29">
        <v>21860</v>
      </c>
      <c r="Y7" s="38"/>
      <c r="Z7" s="35">
        <f t="shared" si="19"/>
        <v>20312.5</v>
      </c>
      <c r="AA7" s="35">
        <f t="shared" si="20"/>
        <v>21102.375</v>
      </c>
      <c r="AB7" s="29">
        <v>20150</v>
      </c>
      <c r="AC7" s="29">
        <v>19130</v>
      </c>
      <c r="AD7" s="29">
        <v>21650</v>
      </c>
      <c r="AE7" s="29">
        <v>18320</v>
      </c>
      <c r="AF7" s="38"/>
      <c r="AG7" s="35">
        <f t="shared" si="21"/>
        <v>19812.5</v>
      </c>
      <c r="AH7" s="35">
        <f t="shared" si="22"/>
        <v>20844.400000000001</v>
      </c>
      <c r="AI7" s="29">
        <v>17110</v>
      </c>
      <c r="AJ7" s="29">
        <v>22120</v>
      </c>
      <c r="AK7" s="29">
        <v>14260</v>
      </c>
      <c r="AL7" s="29">
        <v>14110</v>
      </c>
      <c r="AM7" s="29">
        <v>14070</v>
      </c>
      <c r="AN7" s="35">
        <f t="shared" si="23"/>
        <v>16334</v>
      </c>
      <c r="AO7" s="35">
        <f t="shared" si="24"/>
        <v>20092.666666666668</v>
      </c>
      <c r="AP7" s="29">
        <v>15440</v>
      </c>
      <c r="AQ7" s="29">
        <v>15830</v>
      </c>
      <c r="AR7" s="29">
        <v>15580</v>
      </c>
      <c r="AS7" s="29">
        <v>16110</v>
      </c>
      <c r="AT7" s="38"/>
      <c r="AU7" s="35">
        <f t="shared" si="25"/>
        <v>15740</v>
      </c>
      <c r="AV7" s="35">
        <f t="shared" si="26"/>
        <v>19470.857142857141</v>
      </c>
      <c r="AW7" s="29">
        <v>18090</v>
      </c>
      <c r="AX7" s="29">
        <v>18250</v>
      </c>
      <c r="AY7" s="29">
        <v>19140</v>
      </c>
      <c r="AZ7" s="29">
        <v>16160</v>
      </c>
      <c r="BA7" s="29">
        <v>15410</v>
      </c>
      <c r="BB7" s="35">
        <f t="shared" si="27"/>
        <v>17410</v>
      </c>
      <c r="BC7" s="35">
        <f t="shared" si="28"/>
        <v>19213.25</v>
      </c>
      <c r="BD7" s="29">
        <v>16260</v>
      </c>
      <c r="BE7" s="29">
        <v>20150</v>
      </c>
      <c r="BF7" s="29">
        <v>20070</v>
      </c>
      <c r="BG7" s="29">
        <v>19540</v>
      </c>
      <c r="BH7" s="35">
        <f t="shared" si="29"/>
        <v>19005</v>
      </c>
      <c r="BI7" s="35">
        <f t="shared" si="30"/>
        <v>19190.111111111109</v>
      </c>
      <c r="BJ7" s="29">
        <v>16750</v>
      </c>
      <c r="BK7" s="29">
        <v>17380</v>
      </c>
      <c r="BL7" s="29">
        <v>19220</v>
      </c>
      <c r="BM7" s="29">
        <v>20340</v>
      </c>
      <c r="BN7" s="38"/>
      <c r="BO7" s="35">
        <f t="shared" si="31"/>
        <v>18422.5</v>
      </c>
      <c r="BP7" s="35">
        <f t="shared" si="32"/>
        <v>19113.349999999999</v>
      </c>
      <c r="BQ7" s="29"/>
      <c r="BR7" s="29"/>
      <c r="BS7" s="29"/>
      <c r="BT7" s="29"/>
      <c r="BU7" s="29"/>
      <c r="BV7" s="35" t="e">
        <f t="shared" si="33"/>
        <v>#DIV/0!</v>
      </c>
      <c r="BW7" s="35" t="e">
        <f t="shared" si="12"/>
        <v>#DIV/0!</v>
      </c>
      <c r="BX7" s="29"/>
      <c r="BY7" s="29"/>
      <c r="BZ7" s="29"/>
      <c r="CA7" s="29"/>
      <c r="CB7" s="35" t="e">
        <f t="shared" si="13"/>
        <v>#DIV/0!</v>
      </c>
      <c r="CD7" s="35">
        <f t="shared" si="34"/>
        <v>19113.349999999999</v>
      </c>
      <c r="CE7" s="37"/>
      <c r="CF7" s="37"/>
      <c r="CG7" s="37"/>
    </row>
    <row r="8" spans="1:85" ht="19.5" customHeight="1" x14ac:dyDescent="0.2">
      <c r="A8" s="27" t="s">
        <v>8</v>
      </c>
      <c r="B8" s="29" t="s">
        <v>42</v>
      </c>
      <c r="C8" s="29">
        <v>15890</v>
      </c>
      <c r="D8" s="29">
        <v>12010</v>
      </c>
      <c r="E8" s="29">
        <v>11000</v>
      </c>
      <c r="F8" s="29">
        <v>10310</v>
      </c>
      <c r="G8" s="35">
        <f t="shared" si="14"/>
        <v>12302.5</v>
      </c>
      <c r="H8" s="29">
        <v>13510</v>
      </c>
      <c r="I8" s="29">
        <v>14100</v>
      </c>
      <c r="J8" s="29">
        <v>9570</v>
      </c>
      <c r="K8" s="29">
        <v>8850</v>
      </c>
      <c r="L8" s="35">
        <f t="shared" si="15"/>
        <v>11507.5</v>
      </c>
      <c r="M8" s="35">
        <f t="shared" si="16"/>
        <v>11905</v>
      </c>
      <c r="N8" s="29">
        <v>14010</v>
      </c>
      <c r="O8" s="29">
        <v>8630</v>
      </c>
      <c r="P8" s="29">
        <v>10330</v>
      </c>
      <c r="Q8" s="29">
        <v>9060</v>
      </c>
      <c r="R8" s="29">
        <v>9530</v>
      </c>
      <c r="S8" s="35">
        <f t="shared" si="17"/>
        <v>10312</v>
      </c>
      <c r="T8" s="35">
        <f t="shared" si="18"/>
        <v>11374</v>
      </c>
      <c r="U8" s="29">
        <v>10460</v>
      </c>
      <c r="V8" s="29">
        <v>9590</v>
      </c>
      <c r="W8" s="29">
        <v>13540</v>
      </c>
      <c r="X8" s="29">
        <v>8620</v>
      </c>
      <c r="Y8" s="38"/>
      <c r="Z8" s="35">
        <f t="shared" si="19"/>
        <v>10552.5</v>
      </c>
      <c r="AA8" s="35">
        <f t="shared" si="20"/>
        <v>11168.625</v>
      </c>
      <c r="AB8" s="29">
        <v>9100</v>
      </c>
      <c r="AC8" s="29">
        <v>8380</v>
      </c>
      <c r="AD8" s="29">
        <v>9130</v>
      </c>
      <c r="AE8" s="29">
        <v>9770</v>
      </c>
      <c r="AF8" s="38"/>
      <c r="AG8" s="35">
        <f t="shared" si="21"/>
        <v>9095</v>
      </c>
      <c r="AH8" s="35">
        <f t="shared" si="22"/>
        <v>10753.9</v>
      </c>
      <c r="AI8" s="29"/>
      <c r="AJ8" s="29"/>
      <c r="AK8" s="29">
        <v>9390</v>
      </c>
      <c r="AL8" s="29">
        <v>8540</v>
      </c>
      <c r="AM8" s="29">
        <v>8140</v>
      </c>
      <c r="AN8" s="35">
        <f t="shared" si="23"/>
        <v>8690</v>
      </c>
      <c r="AO8" s="35">
        <f t="shared" si="24"/>
        <v>10409.916666666666</v>
      </c>
      <c r="AP8" s="29">
        <v>7420</v>
      </c>
      <c r="AQ8" s="29">
        <v>7510</v>
      </c>
      <c r="AR8" s="29">
        <v>7750</v>
      </c>
      <c r="AS8" s="29">
        <v>8920</v>
      </c>
      <c r="AT8" s="38"/>
      <c r="AU8" s="35">
        <f t="shared" si="25"/>
        <v>7900</v>
      </c>
      <c r="AV8" s="35">
        <f t="shared" si="26"/>
        <v>10051.357142857143</v>
      </c>
      <c r="AW8" s="29">
        <v>8060</v>
      </c>
      <c r="AX8" s="29">
        <v>7880</v>
      </c>
      <c r="AY8" s="29">
        <v>11610</v>
      </c>
      <c r="AZ8" s="29">
        <v>7560</v>
      </c>
      <c r="BA8" s="29">
        <v>8010</v>
      </c>
      <c r="BB8" s="35">
        <f t="shared" si="27"/>
        <v>8624</v>
      </c>
      <c r="BC8" s="35">
        <f t="shared" si="28"/>
        <v>9872.9375</v>
      </c>
      <c r="BD8" s="29">
        <v>8110</v>
      </c>
      <c r="BE8" s="29">
        <v>8210</v>
      </c>
      <c r="BF8" s="29">
        <v>7710</v>
      </c>
      <c r="BG8" s="29">
        <v>8010</v>
      </c>
      <c r="BH8" s="35">
        <f t="shared" si="29"/>
        <v>8010</v>
      </c>
      <c r="BI8" s="35">
        <f t="shared" si="30"/>
        <v>9665.9444444444453</v>
      </c>
      <c r="BJ8" s="29">
        <v>8390</v>
      </c>
      <c r="BK8" s="29">
        <v>7400</v>
      </c>
      <c r="BL8" s="29">
        <v>7850</v>
      </c>
      <c r="BM8" s="29">
        <v>11370</v>
      </c>
      <c r="BN8" s="38"/>
      <c r="BO8" s="35">
        <f t="shared" si="31"/>
        <v>8752.5</v>
      </c>
      <c r="BP8" s="35">
        <f t="shared" si="32"/>
        <v>9574.6</v>
      </c>
      <c r="BQ8" s="29"/>
      <c r="BR8" s="29"/>
      <c r="BS8" s="29"/>
      <c r="BT8" s="29"/>
      <c r="BU8" s="29"/>
      <c r="BV8" s="35" t="e">
        <f t="shared" si="33"/>
        <v>#DIV/0!</v>
      </c>
      <c r="BW8" s="35" t="e">
        <f t="shared" si="12"/>
        <v>#DIV/0!</v>
      </c>
      <c r="BX8" s="29"/>
      <c r="BY8" s="29"/>
      <c r="BZ8" s="29"/>
      <c r="CA8" s="29"/>
      <c r="CB8" s="35" t="e">
        <f t="shared" si="13"/>
        <v>#DIV/0!</v>
      </c>
      <c r="CD8" s="35">
        <f t="shared" si="34"/>
        <v>9574.6</v>
      </c>
      <c r="CE8" s="37"/>
      <c r="CF8" s="37"/>
      <c r="CG8" s="37"/>
    </row>
    <row r="9" spans="1:85" ht="19.5" customHeight="1" x14ac:dyDescent="0.2">
      <c r="A9" s="27" t="s">
        <v>9</v>
      </c>
      <c r="B9" s="29" t="s">
        <v>42</v>
      </c>
      <c r="C9" s="29">
        <v>18070</v>
      </c>
      <c r="D9" s="29">
        <v>12370</v>
      </c>
      <c r="E9" s="29">
        <v>17660</v>
      </c>
      <c r="F9" s="29">
        <v>14880</v>
      </c>
      <c r="G9" s="35">
        <f t="shared" si="14"/>
        <v>15745</v>
      </c>
      <c r="H9" s="29">
        <v>17310</v>
      </c>
      <c r="I9" s="29">
        <v>30100</v>
      </c>
      <c r="J9" s="29">
        <v>18110</v>
      </c>
      <c r="K9" s="29">
        <v>14570</v>
      </c>
      <c r="L9" s="35">
        <f t="shared" si="15"/>
        <v>20022.5</v>
      </c>
      <c r="M9" s="35">
        <f t="shared" si="16"/>
        <v>17883.75</v>
      </c>
      <c r="N9" s="29">
        <v>20070</v>
      </c>
      <c r="O9" s="29">
        <v>15160</v>
      </c>
      <c r="P9" s="29">
        <v>14040</v>
      </c>
      <c r="Q9" s="29">
        <v>25140</v>
      </c>
      <c r="R9" s="29">
        <v>16500</v>
      </c>
      <c r="S9" s="35">
        <f t="shared" si="17"/>
        <v>18182</v>
      </c>
      <c r="T9" s="35">
        <f t="shared" si="18"/>
        <v>17983.166666666668</v>
      </c>
      <c r="U9" s="29">
        <v>14060</v>
      </c>
      <c r="V9" s="29">
        <v>13080</v>
      </c>
      <c r="W9" s="29">
        <v>26020</v>
      </c>
      <c r="X9" s="29">
        <v>16110</v>
      </c>
      <c r="Y9" s="38"/>
      <c r="Z9" s="35">
        <f t="shared" si="19"/>
        <v>17317.5</v>
      </c>
      <c r="AA9" s="35">
        <f t="shared" si="20"/>
        <v>17816.75</v>
      </c>
      <c r="AB9" s="29">
        <v>15040</v>
      </c>
      <c r="AC9" s="29">
        <v>15110</v>
      </c>
      <c r="AD9" s="29">
        <v>20020</v>
      </c>
      <c r="AE9" s="29">
        <v>2110</v>
      </c>
      <c r="AF9" s="38"/>
      <c r="AG9" s="35">
        <f t="shared" si="21"/>
        <v>13070</v>
      </c>
      <c r="AH9" s="35">
        <f t="shared" si="22"/>
        <v>16867.400000000001</v>
      </c>
      <c r="AI9" s="29">
        <v>15310</v>
      </c>
      <c r="AJ9" s="29">
        <v>20110</v>
      </c>
      <c r="AK9" s="29">
        <v>14340</v>
      </c>
      <c r="AL9" s="29">
        <v>14120</v>
      </c>
      <c r="AM9" s="29">
        <v>14240</v>
      </c>
      <c r="AN9" s="35">
        <f t="shared" si="23"/>
        <v>15624</v>
      </c>
      <c r="AO9" s="35">
        <f t="shared" si="24"/>
        <v>16660.166666666668</v>
      </c>
      <c r="AP9" s="29">
        <v>15680</v>
      </c>
      <c r="AQ9" s="29">
        <v>18150</v>
      </c>
      <c r="AR9" s="29">
        <v>15070</v>
      </c>
      <c r="AS9" s="29">
        <v>16300</v>
      </c>
      <c r="AT9" s="38"/>
      <c r="AU9" s="35">
        <f t="shared" si="25"/>
        <v>16300</v>
      </c>
      <c r="AV9" s="35">
        <f t="shared" si="26"/>
        <v>16608.714285714286</v>
      </c>
      <c r="AW9" s="29">
        <v>16120</v>
      </c>
      <c r="AX9" s="29">
        <v>13450</v>
      </c>
      <c r="AY9" s="29">
        <v>24140</v>
      </c>
      <c r="AZ9" s="29">
        <v>11530</v>
      </c>
      <c r="BA9" s="29">
        <v>14630</v>
      </c>
      <c r="BB9" s="35">
        <f t="shared" si="27"/>
        <v>15974</v>
      </c>
      <c r="BC9" s="35">
        <f t="shared" si="28"/>
        <v>16529.375</v>
      </c>
      <c r="BD9" s="29">
        <v>16340</v>
      </c>
      <c r="BE9" s="29">
        <v>17110</v>
      </c>
      <c r="BF9" s="29">
        <v>16110</v>
      </c>
      <c r="BG9" s="29">
        <v>14130</v>
      </c>
      <c r="BH9" s="35">
        <f t="shared" si="29"/>
        <v>15922.5</v>
      </c>
      <c r="BI9" s="35">
        <f t="shared" si="30"/>
        <v>16461.944444444445</v>
      </c>
      <c r="BJ9" s="29">
        <v>14210</v>
      </c>
      <c r="BK9" s="29">
        <v>13070</v>
      </c>
      <c r="BL9" s="29">
        <v>16060</v>
      </c>
      <c r="BM9" s="29">
        <v>27080</v>
      </c>
      <c r="BN9" s="38"/>
      <c r="BO9" s="35">
        <f t="shared" si="31"/>
        <v>17605</v>
      </c>
      <c r="BP9" s="35">
        <f t="shared" si="32"/>
        <v>16576.25</v>
      </c>
      <c r="BQ9" s="29"/>
      <c r="BR9" s="29"/>
      <c r="BS9" s="29"/>
      <c r="BT9" s="29"/>
      <c r="BU9" s="29"/>
      <c r="BV9" s="35" t="e">
        <f t="shared" si="33"/>
        <v>#DIV/0!</v>
      </c>
      <c r="BW9" s="35" t="e">
        <f t="shared" si="12"/>
        <v>#DIV/0!</v>
      </c>
      <c r="BX9" s="29"/>
      <c r="BY9" s="29"/>
      <c r="BZ9" s="29"/>
      <c r="CA9" s="29"/>
      <c r="CB9" s="35" t="e">
        <f t="shared" si="13"/>
        <v>#DIV/0!</v>
      </c>
      <c r="CD9" s="35">
        <f t="shared" si="34"/>
        <v>16576.25</v>
      </c>
      <c r="CE9" s="37"/>
      <c r="CF9" s="37"/>
      <c r="CG9" s="37"/>
    </row>
    <row r="10" spans="1:85" ht="19.5" customHeight="1" x14ac:dyDescent="0.2">
      <c r="A10" s="27" t="s">
        <v>11</v>
      </c>
      <c r="B10" s="29" t="s">
        <v>42</v>
      </c>
      <c r="C10" s="29">
        <v>13390</v>
      </c>
      <c r="D10" s="29">
        <v>17100</v>
      </c>
      <c r="E10" s="29">
        <v>16590</v>
      </c>
      <c r="F10" s="29">
        <v>28040</v>
      </c>
      <c r="G10" s="35">
        <f t="shared" si="14"/>
        <v>18780</v>
      </c>
      <c r="H10" s="29">
        <v>17140</v>
      </c>
      <c r="I10" s="29">
        <v>18110</v>
      </c>
      <c r="J10" s="29">
        <v>16820</v>
      </c>
      <c r="K10" s="29">
        <v>17020</v>
      </c>
      <c r="L10" s="35">
        <f t="shared" si="15"/>
        <v>17272.5</v>
      </c>
      <c r="M10" s="35">
        <f t="shared" si="16"/>
        <v>18026.25</v>
      </c>
      <c r="N10" s="29">
        <v>13630</v>
      </c>
      <c r="O10" s="29">
        <v>17100</v>
      </c>
      <c r="P10" s="29">
        <v>17170</v>
      </c>
      <c r="Q10" s="29">
        <v>16030</v>
      </c>
      <c r="R10" s="29">
        <v>16560</v>
      </c>
      <c r="S10" s="35">
        <f t="shared" si="17"/>
        <v>16098</v>
      </c>
      <c r="T10" s="35">
        <f t="shared" si="18"/>
        <v>17383.5</v>
      </c>
      <c r="U10" s="29">
        <v>17770</v>
      </c>
      <c r="V10" s="29">
        <v>16350</v>
      </c>
      <c r="W10" s="29">
        <v>9890</v>
      </c>
      <c r="X10" s="29">
        <v>18160</v>
      </c>
      <c r="Y10" s="38"/>
      <c r="Z10" s="35">
        <f t="shared" si="19"/>
        <v>15542.5</v>
      </c>
      <c r="AA10" s="35">
        <f t="shared" si="20"/>
        <v>16923.25</v>
      </c>
      <c r="AB10" s="29">
        <v>21180</v>
      </c>
      <c r="AC10" s="29">
        <v>21020</v>
      </c>
      <c r="AD10" s="29">
        <v>15320</v>
      </c>
      <c r="AE10" s="29">
        <v>15180</v>
      </c>
      <c r="AF10" s="38"/>
      <c r="AG10" s="35">
        <f t="shared" si="21"/>
        <v>18175</v>
      </c>
      <c r="AH10" s="35">
        <f t="shared" si="22"/>
        <v>17173.599999999999</v>
      </c>
      <c r="AI10" s="29">
        <v>15260</v>
      </c>
      <c r="AJ10" s="29">
        <v>14530</v>
      </c>
      <c r="AK10" s="29">
        <v>14000</v>
      </c>
      <c r="AL10" s="29">
        <v>14040</v>
      </c>
      <c r="AM10" s="29">
        <v>14890</v>
      </c>
      <c r="AN10" s="35">
        <f t="shared" si="23"/>
        <v>14544</v>
      </c>
      <c r="AO10" s="35">
        <f t="shared" si="24"/>
        <v>16735.333333333332</v>
      </c>
      <c r="AP10" s="29">
        <v>12430</v>
      </c>
      <c r="AQ10" s="29">
        <v>11850</v>
      </c>
      <c r="AR10" s="29">
        <v>11360</v>
      </c>
      <c r="AS10" s="29">
        <v>11040</v>
      </c>
      <c r="AT10" s="38"/>
      <c r="AU10" s="35">
        <f t="shared" si="25"/>
        <v>11670</v>
      </c>
      <c r="AV10" s="35">
        <f t="shared" si="26"/>
        <v>16011.714285714286</v>
      </c>
      <c r="AW10" s="29">
        <v>11230</v>
      </c>
      <c r="AX10" s="29">
        <v>10390</v>
      </c>
      <c r="AY10" s="29">
        <v>10120</v>
      </c>
      <c r="AZ10" s="29">
        <v>11280</v>
      </c>
      <c r="BA10" s="29">
        <v>13720</v>
      </c>
      <c r="BB10" s="35">
        <f t="shared" si="27"/>
        <v>11348</v>
      </c>
      <c r="BC10" s="35">
        <f t="shared" si="28"/>
        <v>15428.75</v>
      </c>
      <c r="BD10" s="29">
        <v>14580</v>
      </c>
      <c r="BE10" s="29">
        <v>14540</v>
      </c>
      <c r="BF10" s="29">
        <v>11110</v>
      </c>
      <c r="BG10" s="29">
        <v>14300</v>
      </c>
      <c r="BH10" s="35">
        <f t="shared" si="29"/>
        <v>13632.5</v>
      </c>
      <c r="BI10" s="35">
        <f t="shared" si="30"/>
        <v>15229.166666666666</v>
      </c>
      <c r="BJ10" s="29">
        <v>14670</v>
      </c>
      <c r="BK10" s="29">
        <v>15920</v>
      </c>
      <c r="BL10" s="29">
        <v>15950</v>
      </c>
      <c r="BM10" s="29">
        <v>15560</v>
      </c>
      <c r="BN10" s="38"/>
      <c r="BO10" s="35">
        <f t="shared" si="31"/>
        <v>15525</v>
      </c>
      <c r="BP10" s="35">
        <f t="shared" si="32"/>
        <v>15258.75</v>
      </c>
      <c r="BQ10" s="29"/>
      <c r="BR10" s="29"/>
      <c r="BS10" s="29"/>
      <c r="BT10" s="29"/>
      <c r="BU10" s="29"/>
      <c r="BV10" s="35" t="e">
        <f t="shared" si="33"/>
        <v>#DIV/0!</v>
      </c>
      <c r="BW10" s="35" t="e">
        <f t="shared" si="12"/>
        <v>#DIV/0!</v>
      </c>
      <c r="BX10" s="29"/>
      <c r="BY10" s="29"/>
      <c r="BZ10" s="29"/>
      <c r="CA10" s="29"/>
      <c r="CB10" s="35" t="e">
        <f t="shared" si="13"/>
        <v>#DIV/0!</v>
      </c>
      <c r="CD10" s="35">
        <f t="shared" si="34"/>
        <v>15258.75</v>
      </c>
      <c r="CE10" s="37"/>
      <c r="CF10" s="37"/>
      <c r="CG10" s="37"/>
    </row>
    <row r="11" spans="1:85" ht="19.5" customHeight="1" x14ac:dyDescent="0.2">
      <c r="A11" s="27" t="s">
        <v>13</v>
      </c>
      <c r="B11" s="29" t="s">
        <v>42</v>
      </c>
      <c r="C11" s="29">
        <v>6000</v>
      </c>
      <c r="D11" s="29">
        <v>5740</v>
      </c>
      <c r="E11" s="29">
        <v>6070</v>
      </c>
      <c r="F11" s="29">
        <v>5720</v>
      </c>
      <c r="G11" s="35">
        <f t="shared" si="14"/>
        <v>5882.5</v>
      </c>
      <c r="H11" s="29">
        <v>5890</v>
      </c>
      <c r="I11" s="29">
        <v>7440</v>
      </c>
      <c r="J11" s="29">
        <v>5670</v>
      </c>
      <c r="K11" s="29">
        <v>5850</v>
      </c>
      <c r="L11" s="35">
        <f t="shared" si="15"/>
        <v>6212.5</v>
      </c>
      <c r="M11" s="35">
        <f t="shared" si="16"/>
        <v>6047.5</v>
      </c>
      <c r="N11" s="29">
        <v>6210</v>
      </c>
      <c r="O11" s="29">
        <v>5670</v>
      </c>
      <c r="P11" s="29">
        <v>7290</v>
      </c>
      <c r="Q11" s="29">
        <v>7310</v>
      </c>
      <c r="R11" s="29">
        <v>5600</v>
      </c>
      <c r="S11" s="35">
        <f t="shared" si="17"/>
        <v>6416</v>
      </c>
      <c r="T11" s="35">
        <f t="shared" si="18"/>
        <v>6170.333333333333</v>
      </c>
      <c r="U11" s="29">
        <v>5700</v>
      </c>
      <c r="V11" s="29">
        <v>7130</v>
      </c>
      <c r="W11" s="29">
        <v>5610</v>
      </c>
      <c r="X11" s="29">
        <v>5700</v>
      </c>
      <c r="Y11" s="38"/>
      <c r="Z11" s="35">
        <f t="shared" si="19"/>
        <v>6035</v>
      </c>
      <c r="AA11" s="35">
        <f t="shared" si="20"/>
        <v>6136.5</v>
      </c>
      <c r="AB11" s="29">
        <v>5840</v>
      </c>
      <c r="AC11" s="29">
        <v>6680</v>
      </c>
      <c r="AD11" s="29">
        <v>6170</v>
      </c>
      <c r="AE11" s="29">
        <v>5590</v>
      </c>
      <c r="AF11" s="38"/>
      <c r="AG11" s="35">
        <f t="shared" si="21"/>
        <v>6070</v>
      </c>
      <c r="AH11" s="35">
        <f t="shared" si="22"/>
        <v>6123.2</v>
      </c>
      <c r="AI11" s="29">
        <v>5970</v>
      </c>
      <c r="AJ11" s="29">
        <v>6060</v>
      </c>
      <c r="AK11" s="29">
        <v>5590</v>
      </c>
      <c r="AL11" s="29">
        <v>5560</v>
      </c>
      <c r="AM11" s="29">
        <v>5170</v>
      </c>
      <c r="AN11" s="35">
        <f t="shared" si="23"/>
        <v>5670</v>
      </c>
      <c r="AO11" s="35">
        <f t="shared" si="24"/>
        <v>6047.666666666667</v>
      </c>
      <c r="AP11" s="29">
        <v>5340</v>
      </c>
      <c r="AQ11" s="29">
        <v>5210</v>
      </c>
      <c r="AR11" s="29">
        <v>4980</v>
      </c>
      <c r="AS11" s="29">
        <v>4980</v>
      </c>
      <c r="AT11" s="38"/>
      <c r="AU11" s="35">
        <f t="shared" si="25"/>
        <v>5127.5</v>
      </c>
      <c r="AV11" s="35">
        <f t="shared" si="26"/>
        <v>5916.2142857142853</v>
      </c>
      <c r="AW11" s="29">
        <v>5040</v>
      </c>
      <c r="AX11" s="29">
        <v>4720</v>
      </c>
      <c r="AY11" s="29">
        <v>5800</v>
      </c>
      <c r="AZ11" s="29">
        <v>4810</v>
      </c>
      <c r="BA11" s="29">
        <v>5200</v>
      </c>
      <c r="BB11" s="35">
        <f t="shared" si="27"/>
        <v>5114</v>
      </c>
      <c r="BC11" s="35">
        <f t="shared" si="28"/>
        <v>5815.9375</v>
      </c>
      <c r="BD11" s="29">
        <v>5050</v>
      </c>
      <c r="BE11" s="29">
        <v>6360</v>
      </c>
      <c r="BF11" s="29">
        <v>5720</v>
      </c>
      <c r="BG11" s="29">
        <v>5670</v>
      </c>
      <c r="BH11" s="35">
        <f t="shared" si="29"/>
        <v>5700</v>
      </c>
      <c r="BI11" s="35">
        <f t="shared" si="30"/>
        <v>5803.0555555555557</v>
      </c>
      <c r="BJ11" s="29">
        <v>5640</v>
      </c>
      <c r="BK11" s="29">
        <v>5640</v>
      </c>
      <c r="BL11" s="29">
        <v>5570</v>
      </c>
      <c r="BM11" s="29">
        <v>7940</v>
      </c>
      <c r="BN11" s="38"/>
      <c r="BO11" s="35">
        <f t="shared" si="31"/>
        <v>6197.5</v>
      </c>
      <c r="BP11" s="35">
        <f t="shared" si="32"/>
        <v>5842.5</v>
      </c>
      <c r="BQ11" s="29"/>
      <c r="BR11" s="29"/>
      <c r="BS11" s="29"/>
      <c r="BT11" s="29"/>
      <c r="BU11" s="29"/>
      <c r="BV11" s="35" t="e">
        <f t="shared" si="33"/>
        <v>#DIV/0!</v>
      </c>
      <c r="BW11" s="35" t="e">
        <f t="shared" si="12"/>
        <v>#DIV/0!</v>
      </c>
      <c r="BX11" s="29"/>
      <c r="BY11" s="29"/>
      <c r="BZ11" s="29"/>
      <c r="CA11" s="29"/>
      <c r="CB11" s="35" t="e">
        <f t="shared" si="13"/>
        <v>#DIV/0!</v>
      </c>
      <c r="CD11" s="35">
        <f t="shared" si="34"/>
        <v>5842.5</v>
      </c>
      <c r="CE11" s="37"/>
      <c r="CF11" s="37"/>
      <c r="CG11" s="37"/>
    </row>
    <row r="12" spans="1:85" ht="19.5" customHeight="1" x14ac:dyDescent="0.2">
      <c r="A12" s="27" t="s">
        <v>12</v>
      </c>
      <c r="B12" s="29" t="s">
        <v>42</v>
      </c>
      <c r="C12" s="29">
        <v>4370</v>
      </c>
      <c r="D12" s="29">
        <v>4880</v>
      </c>
      <c r="E12" s="29">
        <v>5870</v>
      </c>
      <c r="F12" s="29">
        <v>4250</v>
      </c>
      <c r="G12" s="35">
        <f t="shared" si="14"/>
        <v>4842.5</v>
      </c>
      <c r="H12" s="29">
        <v>4600</v>
      </c>
      <c r="I12" s="29">
        <v>4390</v>
      </c>
      <c r="J12" s="39"/>
      <c r="K12" s="39"/>
      <c r="L12" s="35">
        <f t="shared" si="15"/>
        <v>4495</v>
      </c>
      <c r="M12" s="35">
        <f t="shared" si="16"/>
        <v>4668.75</v>
      </c>
      <c r="N12" s="39"/>
      <c r="O12" s="39"/>
      <c r="P12" s="39"/>
      <c r="Q12" s="39"/>
      <c r="R12" s="39"/>
      <c r="S12" s="35"/>
      <c r="T12" s="35">
        <f t="shared" si="18"/>
        <v>4668.75</v>
      </c>
      <c r="U12" s="39"/>
      <c r="V12" s="39"/>
      <c r="W12" s="39"/>
      <c r="X12" s="29"/>
      <c r="Y12" s="38"/>
      <c r="Z12" s="35"/>
      <c r="AA12" s="35">
        <f t="shared" si="20"/>
        <v>4668.75</v>
      </c>
      <c r="AB12" s="38"/>
      <c r="AC12" s="38"/>
      <c r="AD12" s="38"/>
      <c r="AE12" s="38"/>
      <c r="AF12" s="38"/>
      <c r="AG12" s="35"/>
      <c r="AH12" s="35">
        <f t="shared" si="22"/>
        <v>4668.75</v>
      </c>
      <c r="AI12" s="29"/>
      <c r="AJ12" s="29"/>
      <c r="AK12" s="29"/>
      <c r="AL12" s="29"/>
      <c r="AM12" s="29"/>
      <c r="AN12" s="35"/>
      <c r="AO12" s="35">
        <f t="shared" ref="AO12" si="35">AVERAGE(AN12,AG12,Z12,S12,L12,G12)</f>
        <v>4668.75</v>
      </c>
      <c r="AP12" s="29"/>
      <c r="AQ12" s="29"/>
      <c r="AR12" s="29"/>
      <c r="AS12" s="29"/>
      <c r="AT12" s="38"/>
      <c r="AU12" s="35"/>
      <c r="AV12" s="35">
        <f t="shared" si="26"/>
        <v>4668.75</v>
      </c>
      <c r="AW12" s="29"/>
      <c r="AX12" s="29"/>
      <c r="AY12" s="29"/>
      <c r="AZ12" s="29"/>
      <c r="BA12" s="29"/>
      <c r="BB12" s="35"/>
      <c r="BC12" s="35">
        <f t="shared" si="28"/>
        <v>4668.75</v>
      </c>
      <c r="BD12" s="29"/>
      <c r="BE12" s="29"/>
      <c r="BF12" s="29"/>
      <c r="BG12" s="29"/>
      <c r="BH12" s="35"/>
      <c r="BI12" s="35">
        <f t="shared" si="30"/>
        <v>4668.75</v>
      </c>
      <c r="BJ12" s="29"/>
      <c r="BK12" s="29"/>
      <c r="BL12" s="29"/>
      <c r="BM12" s="29"/>
      <c r="BN12" s="38"/>
      <c r="BO12" s="35"/>
      <c r="BP12" s="35">
        <f t="shared" si="32"/>
        <v>4668.75</v>
      </c>
      <c r="BQ12" s="29"/>
      <c r="BR12" s="29"/>
      <c r="BS12" s="29"/>
      <c r="BT12" s="29"/>
      <c r="BU12" s="29"/>
      <c r="BV12" s="35" t="e">
        <f t="shared" si="33"/>
        <v>#DIV/0!</v>
      </c>
      <c r="BW12" s="35" t="e">
        <f t="shared" si="12"/>
        <v>#DIV/0!</v>
      </c>
      <c r="BX12" s="29"/>
      <c r="BY12" s="29"/>
      <c r="BZ12" s="29"/>
      <c r="CA12" s="29"/>
      <c r="CB12" s="35" t="e">
        <f t="shared" si="13"/>
        <v>#DIV/0!</v>
      </c>
      <c r="CD12" s="35">
        <f t="shared" si="34"/>
        <v>4668.75</v>
      </c>
      <c r="CE12" s="37"/>
      <c r="CF12" s="37"/>
      <c r="CG12" s="37"/>
    </row>
    <row r="13" spans="1:85" ht="19.5" customHeight="1" x14ac:dyDescent="0.2">
      <c r="A13" s="27" t="s">
        <v>15</v>
      </c>
      <c r="B13" s="29" t="s">
        <v>42</v>
      </c>
      <c r="C13" s="29">
        <v>4340</v>
      </c>
      <c r="D13" s="29">
        <v>4020</v>
      </c>
      <c r="E13" s="29">
        <v>3700</v>
      </c>
      <c r="F13" s="29">
        <v>4080</v>
      </c>
      <c r="G13" s="35">
        <f t="shared" si="14"/>
        <v>4035</v>
      </c>
      <c r="H13" s="29">
        <v>3980</v>
      </c>
      <c r="I13" s="29">
        <v>3810</v>
      </c>
      <c r="J13" s="29">
        <v>3920</v>
      </c>
      <c r="K13" s="29">
        <v>4020</v>
      </c>
      <c r="L13" s="35">
        <f t="shared" si="15"/>
        <v>3932.5</v>
      </c>
      <c r="M13" s="35">
        <f t="shared" si="16"/>
        <v>3983.75</v>
      </c>
      <c r="N13" s="29">
        <v>4350</v>
      </c>
      <c r="O13" s="29">
        <v>3920</v>
      </c>
      <c r="P13" s="29">
        <v>3760</v>
      </c>
      <c r="Q13" s="29">
        <v>3640</v>
      </c>
      <c r="R13" s="29">
        <v>3700</v>
      </c>
      <c r="S13" s="35">
        <f t="shared" si="17"/>
        <v>3874</v>
      </c>
      <c r="T13" s="35">
        <f t="shared" si="18"/>
        <v>3947.1666666666665</v>
      </c>
      <c r="U13" s="29">
        <v>3720</v>
      </c>
      <c r="V13" s="29">
        <v>3810</v>
      </c>
      <c r="W13" s="29">
        <v>3500</v>
      </c>
      <c r="X13" s="29">
        <v>3840</v>
      </c>
      <c r="Y13" s="38"/>
      <c r="Z13" s="35">
        <f t="shared" si="19"/>
        <v>3717.5</v>
      </c>
      <c r="AA13" s="35">
        <f t="shared" si="20"/>
        <v>3889.75</v>
      </c>
      <c r="AB13" s="29">
        <v>4010</v>
      </c>
      <c r="AC13" s="29">
        <v>4150</v>
      </c>
      <c r="AD13" s="29">
        <v>4010</v>
      </c>
      <c r="AE13" s="29">
        <v>3620</v>
      </c>
      <c r="AF13" s="38"/>
      <c r="AG13" s="35">
        <f t="shared" si="21"/>
        <v>3947.5</v>
      </c>
      <c r="AH13" s="35">
        <f t="shared" si="22"/>
        <v>3901.3</v>
      </c>
      <c r="AI13" s="29">
        <v>3800</v>
      </c>
      <c r="AJ13" s="29">
        <v>4130</v>
      </c>
      <c r="AK13" s="29">
        <v>3710</v>
      </c>
      <c r="AL13" s="29">
        <v>3620</v>
      </c>
      <c r="AM13" s="29">
        <v>3580</v>
      </c>
      <c r="AN13" s="35">
        <f t="shared" si="23"/>
        <v>3768</v>
      </c>
      <c r="AO13" s="35">
        <f t="shared" si="24"/>
        <v>3879.0833333333335</v>
      </c>
      <c r="AP13" s="29">
        <v>3510</v>
      </c>
      <c r="AQ13" s="29">
        <v>3610</v>
      </c>
      <c r="AR13" s="29">
        <v>3610</v>
      </c>
      <c r="AS13" s="29">
        <v>3730</v>
      </c>
      <c r="AT13" s="38"/>
      <c r="AU13" s="35">
        <f t="shared" si="25"/>
        <v>3615</v>
      </c>
      <c r="AV13" s="35">
        <f t="shared" si="26"/>
        <v>3841.3571428571427</v>
      </c>
      <c r="AW13" s="29">
        <v>3820</v>
      </c>
      <c r="AX13" s="29">
        <v>3640</v>
      </c>
      <c r="AY13" s="29">
        <v>3780</v>
      </c>
      <c r="AZ13" s="29">
        <v>3560</v>
      </c>
      <c r="BA13" s="29">
        <v>3690</v>
      </c>
      <c r="BB13" s="35">
        <f t="shared" si="27"/>
        <v>3698</v>
      </c>
      <c r="BC13" s="35">
        <f t="shared" si="28"/>
        <v>3823.4375</v>
      </c>
      <c r="BD13" s="29">
        <v>3700</v>
      </c>
      <c r="BE13" s="29">
        <v>3660</v>
      </c>
      <c r="BF13" s="29">
        <v>3570</v>
      </c>
      <c r="BG13" s="29">
        <v>3700</v>
      </c>
      <c r="BH13" s="35">
        <f t="shared" si="29"/>
        <v>3657.5</v>
      </c>
      <c r="BI13" s="35">
        <f t="shared" si="30"/>
        <v>3805</v>
      </c>
      <c r="BJ13" s="29">
        <v>3440</v>
      </c>
      <c r="BK13" s="29">
        <v>3510</v>
      </c>
      <c r="BL13" s="29">
        <v>3440</v>
      </c>
      <c r="BM13" s="29">
        <v>3380</v>
      </c>
      <c r="BN13" s="38"/>
      <c r="BO13" s="35">
        <f t="shared" si="31"/>
        <v>3442.5</v>
      </c>
      <c r="BP13" s="35">
        <f t="shared" si="32"/>
        <v>3768.75</v>
      </c>
      <c r="BQ13" s="29"/>
      <c r="BR13" s="29"/>
      <c r="BS13" s="29"/>
      <c r="BT13" s="29"/>
      <c r="BU13" s="29"/>
      <c r="BV13" s="35" t="e">
        <f t="shared" si="33"/>
        <v>#DIV/0!</v>
      </c>
      <c r="BW13" s="35" t="e">
        <f t="shared" si="12"/>
        <v>#DIV/0!</v>
      </c>
      <c r="BX13" s="29"/>
      <c r="BY13" s="29"/>
      <c r="BZ13" s="29"/>
      <c r="CA13" s="29"/>
      <c r="CB13" s="35" t="e">
        <f t="shared" si="13"/>
        <v>#DIV/0!</v>
      </c>
      <c r="CD13" s="35">
        <f t="shared" si="34"/>
        <v>3768.75</v>
      </c>
      <c r="CE13" s="37"/>
      <c r="CF13" s="37"/>
      <c r="CG13" s="37"/>
    </row>
    <row r="14" spans="1:85" ht="19.5" customHeight="1" x14ac:dyDescent="0.2">
      <c r="A14" s="27" t="s">
        <v>14</v>
      </c>
      <c r="B14" s="29" t="s">
        <v>42</v>
      </c>
      <c r="C14" s="29">
        <v>4220</v>
      </c>
      <c r="D14" s="29">
        <v>4370</v>
      </c>
      <c r="E14" s="29">
        <v>4200</v>
      </c>
      <c r="F14" s="29">
        <v>4320</v>
      </c>
      <c r="G14" s="35">
        <f t="shared" si="14"/>
        <v>4277.5</v>
      </c>
      <c r="H14" s="29">
        <v>4040</v>
      </c>
      <c r="I14" s="29">
        <v>3890</v>
      </c>
      <c r="J14" s="29">
        <v>4310</v>
      </c>
      <c r="K14" s="29">
        <v>6590</v>
      </c>
      <c r="L14" s="35">
        <f t="shared" si="15"/>
        <v>4707.5</v>
      </c>
      <c r="M14" s="35">
        <f t="shared" si="16"/>
        <v>4492.5</v>
      </c>
      <c r="N14" s="29">
        <v>4870</v>
      </c>
      <c r="O14" s="29">
        <v>6100</v>
      </c>
      <c r="P14" s="29">
        <v>4320</v>
      </c>
      <c r="Q14" s="29">
        <v>4030</v>
      </c>
      <c r="R14" s="29">
        <v>4060</v>
      </c>
      <c r="S14" s="35">
        <f t="shared" si="17"/>
        <v>4676</v>
      </c>
      <c r="T14" s="35">
        <f t="shared" si="18"/>
        <v>4553.666666666667</v>
      </c>
      <c r="U14" s="29">
        <v>4410</v>
      </c>
      <c r="V14" s="29">
        <v>4260</v>
      </c>
      <c r="W14" s="29">
        <v>3800</v>
      </c>
      <c r="X14" s="29">
        <v>4350</v>
      </c>
      <c r="Y14" s="38"/>
      <c r="Z14" s="35">
        <f t="shared" si="19"/>
        <v>4205</v>
      </c>
      <c r="AA14" s="35">
        <f t="shared" si="20"/>
        <v>4466.5</v>
      </c>
      <c r="AB14" s="29">
        <v>4870</v>
      </c>
      <c r="AC14" s="29">
        <v>4570</v>
      </c>
      <c r="AD14" s="29">
        <v>4810</v>
      </c>
      <c r="AE14" s="29">
        <v>4310</v>
      </c>
      <c r="AF14" s="38"/>
      <c r="AG14" s="35">
        <f t="shared" si="21"/>
        <v>4640</v>
      </c>
      <c r="AH14" s="35">
        <f t="shared" si="22"/>
        <v>4501.2</v>
      </c>
      <c r="AI14" s="29">
        <v>4010</v>
      </c>
      <c r="AJ14" s="29">
        <v>5020</v>
      </c>
      <c r="AK14" s="29">
        <v>3890</v>
      </c>
      <c r="AL14" s="29">
        <v>3860</v>
      </c>
      <c r="AM14" s="29">
        <v>3610</v>
      </c>
      <c r="AN14" s="35">
        <f t="shared" si="23"/>
        <v>4078</v>
      </c>
      <c r="AO14" s="35">
        <f t="shared" si="24"/>
        <v>4430.666666666667</v>
      </c>
      <c r="AP14" s="29">
        <v>3250</v>
      </c>
      <c r="AQ14" s="29">
        <v>3760</v>
      </c>
      <c r="AR14" s="29">
        <v>3930</v>
      </c>
      <c r="AS14" s="29">
        <v>3400</v>
      </c>
      <c r="AT14" s="38"/>
      <c r="AU14" s="35">
        <f t="shared" si="25"/>
        <v>3585</v>
      </c>
      <c r="AV14" s="35">
        <f t="shared" si="26"/>
        <v>4309.8571428571431</v>
      </c>
      <c r="AW14" s="29">
        <v>3570</v>
      </c>
      <c r="AX14" s="29">
        <v>4150</v>
      </c>
      <c r="AY14" s="29">
        <v>3870</v>
      </c>
      <c r="AZ14" s="29">
        <v>3880</v>
      </c>
      <c r="BA14" s="29">
        <v>3930</v>
      </c>
      <c r="BB14" s="35">
        <f t="shared" si="27"/>
        <v>3880</v>
      </c>
      <c r="BC14" s="35">
        <f t="shared" si="28"/>
        <v>4256.125</v>
      </c>
      <c r="BD14" s="29">
        <v>4010</v>
      </c>
      <c r="BE14" s="29">
        <v>3610</v>
      </c>
      <c r="BF14" s="29">
        <v>4010</v>
      </c>
      <c r="BG14" s="29">
        <v>3550</v>
      </c>
      <c r="BH14" s="35">
        <f t="shared" si="29"/>
        <v>3795</v>
      </c>
      <c r="BI14" s="35">
        <f t="shared" si="30"/>
        <v>4204.8888888888887</v>
      </c>
      <c r="BJ14" s="29">
        <v>3700</v>
      </c>
      <c r="BK14" s="29">
        <v>3580</v>
      </c>
      <c r="BL14" s="29">
        <v>3780</v>
      </c>
      <c r="BM14" s="29">
        <v>3450</v>
      </c>
      <c r="BN14" s="38"/>
      <c r="BO14" s="35">
        <f t="shared" si="31"/>
        <v>3627.5</v>
      </c>
      <c r="BP14" s="35">
        <f t="shared" si="32"/>
        <v>4147.1499999999996</v>
      </c>
      <c r="BQ14" s="29"/>
      <c r="BR14" s="29"/>
      <c r="BS14" s="29"/>
      <c r="BT14" s="29"/>
      <c r="BU14" s="29"/>
      <c r="BV14" s="35" t="e">
        <f t="shared" si="33"/>
        <v>#DIV/0!</v>
      </c>
      <c r="BW14" s="35" t="e">
        <f t="shared" si="12"/>
        <v>#DIV/0!</v>
      </c>
      <c r="BX14" s="29"/>
      <c r="BY14" s="29"/>
      <c r="BZ14" s="29"/>
      <c r="CA14" s="29"/>
      <c r="CB14" s="35" t="e">
        <f t="shared" si="13"/>
        <v>#DIV/0!</v>
      </c>
      <c r="CD14" s="35">
        <f t="shared" si="34"/>
        <v>4147.1499999999996</v>
      </c>
      <c r="CE14" s="37"/>
      <c r="CF14" s="37"/>
      <c r="CG14" s="37"/>
    </row>
    <row r="15" spans="1:85" ht="19.5" customHeight="1" x14ac:dyDescent="0.2">
      <c r="A15" s="27" t="s">
        <v>16</v>
      </c>
      <c r="B15" s="29" t="s">
        <v>42</v>
      </c>
      <c r="C15" s="29">
        <v>3340</v>
      </c>
      <c r="D15" s="29">
        <v>2410</v>
      </c>
      <c r="E15" s="29">
        <v>2710</v>
      </c>
      <c r="F15" s="29">
        <v>2010</v>
      </c>
      <c r="G15" s="35">
        <f t="shared" si="14"/>
        <v>2617.5</v>
      </c>
      <c r="H15" s="29">
        <v>2380</v>
      </c>
      <c r="I15" s="29">
        <v>4750</v>
      </c>
      <c r="J15" s="29">
        <v>4080</v>
      </c>
      <c r="K15" s="29">
        <v>4290</v>
      </c>
      <c r="L15" s="35">
        <f t="shared" si="15"/>
        <v>3875</v>
      </c>
      <c r="M15" s="35">
        <f t="shared" si="16"/>
        <v>3246.25</v>
      </c>
      <c r="N15" s="29">
        <v>4800</v>
      </c>
      <c r="O15" s="29">
        <v>4470</v>
      </c>
      <c r="P15" s="29">
        <v>4050</v>
      </c>
      <c r="Q15" s="29">
        <v>4060</v>
      </c>
      <c r="R15" s="29">
        <v>3710</v>
      </c>
      <c r="S15" s="35">
        <f t="shared" si="17"/>
        <v>4218</v>
      </c>
      <c r="T15" s="35">
        <f t="shared" si="18"/>
        <v>3570.1666666666665</v>
      </c>
      <c r="U15" s="29">
        <v>3040</v>
      </c>
      <c r="V15" s="29">
        <v>6450</v>
      </c>
      <c r="W15" s="29">
        <v>2710</v>
      </c>
      <c r="X15" s="29">
        <v>2520</v>
      </c>
      <c r="Y15" s="38"/>
      <c r="Z15" s="35">
        <f t="shared" si="19"/>
        <v>3680</v>
      </c>
      <c r="AA15" s="35">
        <f t="shared" si="20"/>
        <v>3597.625</v>
      </c>
      <c r="AB15" s="29">
        <v>3150</v>
      </c>
      <c r="AC15" s="29">
        <v>3060</v>
      </c>
      <c r="AD15" s="29">
        <v>3310</v>
      </c>
      <c r="AE15" s="29">
        <v>3100</v>
      </c>
      <c r="AF15" s="38"/>
      <c r="AG15" s="35">
        <f t="shared" si="21"/>
        <v>3155</v>
      </c>
      <c r="AH15" s="35">
        <f t="shared" si="22"/>
        <v>3509.1</v>
      </c>
      <c r="AI15" s="29">
        <v>2570</v>
      </c>
      <c r="AJ15" s="29">
        <v>2150</v>
      </c>
      <c r="AK15" s="29">
        <v>2450</v>
      </c>
      <c r="AL15" s="29">
        <v>1990</v>
      </c>
      <c r="AM15" s="29">
        <v>2180</v>
      </c>
      <c r="AN15" s="35">
        <f t="shared" si="23"/>
        <v>2268</v>
      </c>
      <c r="AO15" s="35">
        <f t="shared" si="24"/>
        <v>3302.25</v>
      </c>
      <c r="AP15" s="29">
        <v>2170</v>
      </c>
      <c r="AQ15" s="29">
        <v>2710</v>
      </c>
      <c r="AR15" s="29">
        <v>2190</v>
      </c>
      <c r="AS15" s="29">
        <v>2420</v>
      </c>
      <c r="AT15" s="38"/>
      <c r="AU15" s="35">
        <f t="shared" si="25"/>
        <v>2372.5</v>
      </c>
      <c r="AV15" s="35">
        <f t="shared" si="26"/>
        <v>3169.4285714285716</v>
      </c>
      <c r="AW15" s="29">
        <v>2380</v>
      </c>
      <c r="AX15" s="29">
        <v>2110</v>
      </c>
      <c r="AY15" s="29">
        <v>3480</v>
      </c>
      <c r="AZ15" s="29">
        <v>2220</v>
      </c>
      <c r="BA15" s="29">
        <v>2520</v>
      </c>
      <c r="BB15" s="35">
        <f t="shared" si="27"/>
        <v>2542</v>
      </c>
      <c r="BC15" s="35">
        <f t="shared" si="28"/>
        <v>3091</v>
      </c>
      <c r="BD15" s="29">
        <v>2610</v>
      </c>
      <c r="BE15" s="29">
        <v>2540</v>
      </c>
      <c r="BF15" s="29">
        <v>3540</v>
      </c>
      <c r="BG15" s="29">
        <v>2920</v>
      </c>
      <c r="BH15" s="35">
        <f t="shared" si="29"/>
        <v>2902.5</v>
      </c>
      <c r="BI15" s="35">
        <f t="shared" si="30"/>
        <v>3070.0555555555557</v>
      </c>
      <c r="BJ15" s="29">
        <v>3030</v>
      </c>
      <c r="BK15" s="29">
        <v>2990</v>
      </c>
      <c r="BL15" s="29">
        <v>3020</v>
      </c>
      <c r="BM15" s="29">
        <v>3060</v>
      </c>
      <c r="BN15" s="38"/>
      <c r="BO15" s="35">
        <f t="shared" si="31"/>
        <v>3025</v>
      </c>
      <c r="BP15" s="35">
        <f t="shared" si="32"/>
        <v>3065.55</v>
      </c>
      <c r="BQ15" s="29"/>
      <c r="BR15" s="29"/>
      <c r="BS15" s="29"/>
      <c r="BT15" s="29"/>
      <c r="BU15" s="29"/>
      <c r="BV15" s="35" t="e">
        <f t="shared" si="33"/>
        <v>#DIV/0!</v>
      </c>
      <c r="BW15" s="35" t="e">
        <f t="shared" si="12"/>
        <v>#DIV/0!</v>
      </c>
      <c r="BX15" s="29"/>
      <c r="BY15" s="29"/>
      <c r="BZ15" s="29"/>
      <c r="CA15" s="29"/>
      <c r="CB15" s="35" t="e">
        <f t="shared" si="13"/>
        <v>#DIV/0!</v>
      </c>
      <c r="CD15" s="35">
        <f t="shared" si="34"/>
        <v>3065.55</v>
      </c>
      <c r="CE15" s="37"/>
      <c r="CF15" s="37"/>
      <c r="CG15" s="37"/>
    </row>
    <row r="16" spans="1:85" ht="19.5" customHeight="1" x14ac:dyDescent="0.2">
      <c r="A16" s="27" t="s">
        <v>17</v>
      </c>
      <c r="B16" s="29" t="s">
        <v>42</v>
      </c>
      <c r="C16" s="29">
        <v>1290</v>
      </c>
      <c r="D16" s="29">
        <v>1240</v>
      </c>
      <c r="E16" s="29">
        <v>1270</v>
      </c>
      <c r="F16" s="29">
        <v>1240</v>
      </c>
      <c r="G16" s="35">
        <f t="shared" si="14"/>
        <v>1260</v>
      </c>
      <c r="H16" s="29">
        <v>1230</v>
      </c>
      <c r="I16" s="29">
        <v>1210</v>
      </c>
      <c r="J16" s="29">
        <v>1230</v>
      </c>
      <c r="K16" s="29">
        <v>1240</v>
      </c>
      <c r="L16" s="35">
        <f t="shared" si="15"/>
        <v>1227.5</v>
      </c>
      <c r="M16" s="35">
        <f t="shared" si="16"/>
        <v>1243.75</v>
      </c>
      <c r="N16" s="29">
        <v>1270</v>
      </c>
      <c r="O16" s="29">
        <v>1230</v>
      </c>
      <c r="P16" s="29">
        <v>1230</v>
      </c>
      <c r="Q16" s="29">
        <v>1260</v>
      </c>
      <c r="R16" s="39">
        <v>1230</v>
      </c>
      <c r="S16" s="35">
        <f t="shared" si="17"/>
        <v>1244</v>
      </c>
      <c r="T16" s="35">
        <f t="shared" si="18"/>
        <v>1243.8333333333333</v>
      </c>
      <c r="U16" s="29">
        <v>1260</v>
      </c>
      <c r="V16" s="29">
        <v>1220</v>
      </c>
      <c r="W16" s="29">
        <v>1240</v>
      </c>
      <c r="X16" s="29">
        <v>1210</v>
      </c>
      <c r="Y16" s="38"/>
      <c r="Z16" s="35">
        <f t="shared" si="19"/>
        <v>1232.5</v>
      </c>
      <c r="AA16" s="35">
        <f t="shared" si="20"/>
        <v>1241</v>
      </c>
      <c r="AB16" s="29">
        <v>1240</v>
      </c>
      <c r="AC16" s="29">
        <v>1220</v>
      </c>
      <c r="AD16" s="29">
        <v>1240</v>
      </c>
      <c r="AE16" s="29">
        <v>1250</v>
      </c>
      <c r="AF16" s="38"/>
      <c r="AG16" s="35">
        <f t="shared" si="21"/>
        <v>1237.5</v>
      </c>
      <c r="AH16" s="35">
        <f t="shared" si="22"/>
        <v>1240.3</v>
      </c>
      <c r="AI16" s="29">
        <v>1220</v>
      </c>
      <c r="AJ16" s="29">
        <v>1250</v>
      </c>
      <c r="AK16" s="29">
        <v>1240</v>
      </c>
      <c r="AL16" s="29">
        <v>1240</v>
      </c>
      <c r="AM16" s="29">
        <v>1230</v>
      </c>
      <c r="AN16" s="35">
        <f t="shared" si="23"/>
        <v>1236</v>
      </c>
      <c r="AO16" s="35">
        <f t="shared" si="24"/>
        <v>1239.5833333333333</v>
      </c>
      <c r="AP16" s="29">
        <v>1240</v>
      </c>
      <c r="AQ16" s="29">
        <v>1220</v>
      </c>
      <c r="AR16" s="29">
        <v>1240</v>
      </c>
      <c r="AS16" s="29">
        <v>1240</v>
      </c>
      <c r="AT16" s="38"/>
      <c r="AU16" s="35">
        <f t="shared" si="25"/>
        <v>1235</v>
      </c>
      <c r="AV16" s="35">
        <f t="shared" si="26"/>
        <v>1238.9285714285713</v>
      </c>
      <c r="AW16" s="29">
        <v>1210</v>
      </c>
      <c r="AX16" s="29">
        <v>1220</v>
      </c>
      <c r="AY16" s="29"/>
      <c r="AZ16" s="29">
        <v>1220</v>
      </c>
      <c r="BA16" s="29">
        <v>1210</v>
      </c>
      <c r="BB16" s="35">
        <f t="shared" si="27"/>
        <v>1215</v>
      </c>
      <c r="BC16" s="35">
        <f t="shared" si="28"/>
        <v>1235.9375</v>
      </c>
      <c r="BD16" s="29">
        <v>1230</v>
      </c>
      <c r="BE16" s="29">
        <v>1210</v>
      </c>
      <c r="BF16" s="29">
        <v>1240</v>
      </c>
      <c r="BG16" s="29">
        <v>1220</v>
      </c>
      <c r="BH16" s="35">
        <f t="shared" si="29"/>
        <v>1225</v>
      </c>
      <c r="BI16" s="35">
        <f t="shared" si="30"/>
        <v>1234.7222222222222</v>
      </c>
      <c r="BJ16" s="29">
        <v>1210</v>
      </c>
      <c r="BK16" s="29">
        <v>1220</v>
      </c>
      <c r="BL16" s="29">
        <v>1230</v>
      </c>
      <c r="BM16" s="29">
        <v>1210</v>
      </c>
      <c r="BN16" s="38"/>
      <c r="BO16" s="35">
        <f t="shared" si="31"/>
        <v>1217.5</v>
      </c>
      <c r="BP16" s="35">
        <f t="shared" si="32"/>
        <v>1233</v>
      </c>
      <c r="BQ16" s="29"/>
      <c r="BR16" s="29"/>
      <c r="BS16" s="29"/>
      <c r="BT16" s="29"/>
      <c r="BU16" s="29"/>
      <c r="BV16" s="35" t="e">
        <f t="shared" si="33"/>
        <v>#DIV/0!</v>
      </c>
      <c r="BW16" s="35" t="e">
        <f t="shared" si="12"/>
        <v>#DIV/0!</v>
      </c>
      <c r="BX16" s="29"/>
      <c r="BY16" s="29"/>
      <c r="BZ16" s="29"/>
      <c r="CA16" s="29"/>
      <c r="CB16" s="35" t="e">
        <f t="shared" si="13"/>
        <v>#DIV/0!</v>
      </c>
      <c r="CD16" s="35">
        <f t="shared" si="34"/>
        <v>1233</v>
      </c>
      <c r="CE16" s="37"/>
      <c r="CF16" s="37"/>
      <c r="CG16" s="37"/>
    </row>
    <row r="17" spans="1:85" ht="19.5" customHeight="1" x14ac:dyDescent="0.2">
      <c r="A17" s="27" t="s">
        <v>108</v>
      </c>
      <c r="B17" s="29" t="s">
        <v>42</v>
      </c>
      <c r="C17" s="29">
        <v>3320</v>
      </c>
      <c r="D17" s="29">
        <v>2140</v>
      </c>
      <c r="E17" s="29">
        <v>3040</v>
      </c>
      <c r="F17" s="29">
        <v>2440</v>
      </c>
      <c r="G17" s="35">
        <f t="shared" si="14"/>
        <v>2735</v>
      </c>
      <c r="H17" s="29">
        <v>3070</v>
      </c>
      <c r="I17" s="29">
        <v>3010</v>
      </c>
      <c r="J17" s="29">
        <v>1870</v>
      </c>
      <c r="K17" s="29">
        <v>1860</v>
      </c>
      <c r="L17" s="35">
        <f t="shared" si="15"/>
        <v>2452.5</v>
      </c>
      <c r="M17" s="35">
        <f t="shared" si="16"/>
        <v>2593.75</v>
      </c>
      <c r="N17" s="29">
        <v>3070</v>
      </c>
      <c r="O17" s="29">
        <v>2010</v>
      </c>
      <c r="P17" s="29">
        <v>2440</v>
      </c>
      <c r="Q17" s="29">
        <v>1870</v>
      </c>
      <c r="R17" s="39">
        <v>2240</v>
      </c>
      <c r="S17" s="35">
        <f t="shared" si="17"/>
        <v>2326</v>
      </c>
      <c r="T17" s="35">
        <f t="shared" si="18"/>
        <v>2504.5</v>
      </c>
      <c r="U17" s="29">
        <v>3260</v>
      </c>
      <c r="V17" s="29">
        <v>3540</v>
      </c>
      <c r="W17" s="29">
        <v>1780</v>
      </c>
      <c r="X17" s="29">
        <v>2880</v>
      </c>
      <c r="Y17" s="38"/>
      <c r="Z17" s="35">
        <f t="shared" si="19"/>
        <v>2865</v>
      </c>
      <c r="AA17" s="35">
        <f t="shared" si="20"/>
        <v>2594.625</v>
      </c>
      <c r="AB17" s="29">
        <v>2460</v>
      </c>
      <c r="AC17" s="29">
        <v>2620</v>
      </c>
      <c r="AD17" s="29">
        <v>3580</v>
      </c>
      <c r="AE17" s="29">
        <v>1860</v>
      </c>
      <c r="AF17" s="38"/>
      <c r="AG17" s="35">
        <f t="shared" si="21"/>
        <v>2630</v>
      </c>
      <c r="AH17" s="35">
        <f t="shared" si="22"/>
        <v>2601.6999999999998</v>
      </c>
      <c r="AI17" s="29">
        <v>2640</v>
      </c>
      <c r="AJ17" s="29">
        <v>3140</v>
      </c>
      <c r="AK17" s="29" t="s">
        <v>118</v>
      </c>
      <c r="AL17" s="29">
        <v>1690</v>
      </c>
      <c r="AM17" s="29">
        <v>2570</v>
      </c>
      <c r="AN17" s="35">
        <f t="shared" si="23"/>
        <v>2510</v>
      </c>
      <c r="AO17" s="35">
        <f t="shared" si="24"/>
        <v>2586.4166666666665</v>
      </c>
      <c r="AP17" s="29">
        <v>2040</v>
      </c>
      <c r="AQ17" s="29">
        <v>2180</v>
      </c>
      <c r="AR17" s="29">
        <v>2070</v>
      </c>
      <c r="AS17" s="29">
        <v>2080</v>
      </c>
      <c r="AT17" s="38"/>
      <c r="AU17" s="35">
        <f t="shared" si="25"/>
        <v>2092.5</v>
      </c>
      <c r="AV17" s="35">
        <f t="shared" si="26"/>
        <v>2515.8571428571427</v>
      </c>
      <c r="AW17" s="29">
        <v>1530</v>
      </c>
      <c r="AX17" s="29">
        <v>1700</v>
      </c>
      <c r="AY17" s="29">
        <v>1770</v>
      </c>
      <c r="AZ17" s="29">
        <v>1510</v>
      </c>
      <c r="BA17" s="29">
        <v>3080</v>
      </c>
      <c r="BB17" s="35">
        <f t="shared" si="27"/>
        <v>1918</v>
      </c>
      <c r="BC17" s="35">
        <f t="shared" si="28"/>
        <v>2441.125</v>
      </c>
      <c r="BD17" s="29">
        <v>1940</v>
      </c>
      <c r="BE17" s="29">
        <v>2180</v>
      </c>
      <c r="BF17" s="29">
        <v>2660</v>
      </c>
      <c r="BG17" s="29">
        <v>2520</v>
      </c>
      <c r="BH17" s="35">
        <f t="shared" si="29"/>
        <v>2325</v>
      </c>
      <c r="BI17" s="35">
        <f t="shared" si="30"/>
        <v>2428.2222222222222</v>
      </c>
      <c r="BJ17" s="29">
        <v>2310</v>
      </c>
      <c r="BK17" s="29">
        <v>2510</v>
      </c>
      <c r="BL17" s="29">
        <v>2650</v>
      </c>
      <c r="BM17" s="29">
        <v>2690</v>
      </c>
      <c r="BN17" s="38"/>
      <c r="BO17" s="35">
        <f t="shared" si="31"/>
        <v>2540</v>
      </c>
      <c r="BP17" s="35">
        <f t="shared" si="32"/>
        <v>2439.4</v>
      </c>
      <c r="BQ17" s="29"/>
      <c r="BR17" s="29"/>
      <c r="BS17" s="29"/>
      <c r="BT17" s="29"/>
      <c r="BU17" s="29"/>
      <c r="BV17" s="35" t="e">
        <f t="shared" ref="BV17:BV23" si="36">AVERAGE(BQ17:BT17)</f>
        <v>#DIV/0!</v>
      </c>
      <c r="BW17" s="35" t="e">
        <f t="shared" ref="BW17:BW23" si="37">AVERAGE(BV17,BO17,BH17,BB17,AU17,AN17,AG17,Z17,S17,L17,G17)</f>
        <v>#DIV/0!</v>
      </c>
      <c r="BX17" s="29"/>
      <c r="BY17" s="29"/>
      <c r="BZ17" s="29"/>
      <c r="CA17" s="29"/>
      <c r="CB17" s="35" t="e">
        <f t="shared" si="13"/>
        <v>#DIV/0!</v>
      </c>
      <c r="CD17" s="35">
        <f t="shared" si="34"/>
        <v>2439.4</v>
      </c>
      <c r="CE17" s="37"/>
      <c r="CF17" s="37"/>
      <c r="CG17" s="37"/>
    </row>
    <row r="18" spans="1:85" ht="19.5" customHeight="1" x14ac:dyDescent="0.2">
      <c r="A18" s="27" t="s">
        <v>120</v>
      </c>
      <c r="B18" s="29" t="s">
        <v>42</v>
      </c>
      <c r="C18" s="29"/>
      <c r="D18" s="29"/>
      <c r="E18" s="29"/>
      <c r="F18" s="29"/>
      <c r="G18" s="35"/>
      <c r="H18" s="29"/>
      <c r="I18" s="29"/>
      <c r="J18" s="29"/>
      <c r="K18" s="29"/>
      <c r="L18" s="35"/>
      <c r="M18" s="35"/>
      <c r="N18" s="29"/>
      <c r="O18" s="29"/>
      <c r="P18" s="29"/>
      <c r="Q18" s="29"/>
      <c r="R18" s="39"/>
      <c r="S18" s="35"/>
      <c r="T18" s="35"/>
      <c r="U18" s="29"/>
      <c r="V18" s="29"/>
      <c r="W18" s="29"/>
      <c r="X18" s="29"/>
      <c r="Y18" s="38"/>
      <c r="Z18" s="35"/>
      <c r="AA18" s="35"/>
      <c r="AB18" s="29"/>
      <c r="AC18" s="29"/>
      <c r="AD18" s="29"/>
      <c r="AE18" s="29"/>
      <c r="AF18" s="38"/>
      <c r="AG18" s="35"/>
      <c r="AH18" s="35"/>
      <c r="AI18" s="29"/>
      <c r="AJ18" s="29"/>
      <c r="AK18" s="29"/>
      <c r="AL18" s="29"/>
      <c r="AM18" s="29"/>
      <c r="AN18" s="35"/>
      <c r="AO18" s="35"/>
      <c r="AP18" s="29"/>
      <c r="AQ18" s="29"/>
      <c r="AR18" s="29"/>
      <c r="AS18" s="29"/>
      <c r="AT18" s="38"/>
      <c r="AU18" s="35"/>
      <c r="AV18" s="35"/>
      <c r="AW18" s="29"/>
      <c r="AX18" s="29"/>
      <c r="AY18" s="29"/>
      <c r="AZ18" s="29"/>
      <c r="BA18" s="29">
        <v>23450</v>
      </c>
      <c r="BB18" s="35">
        <f t="shared" si="27"/>
        <v>23450</v>
      </c>
      <c r="BC18" s="35">
        <f t="shared" si="28"/>
        <v>23450</v>
      </c>
      <c r="BD18" s="29">
        <v>16210</v>
      </c>
      <c r="BE18" s="29">
        <v>13950</v>
      </c>
      <c r="BF18" s="29">
        <v>14290</v>
      </c>
      <c r="BG18" s="29">
        <v>14710</v>
      </c>
      <c r="BH18" s="35">
        <f t="shared" si="29"/>
        <v>14790</v>
      </c>
      <c r="BI18" s="35">
        <f t="shared" si="30"/>
        <v>19120</v>
      </c>
      <c r="BJ18" s="29">
        <v>15350</v>
      </c>
      <c r="BK18" s="29">
        <v>17010</v>
      </c>
      <c r="BL18" s="29">
        <v>15290</v>
      </c>
      <c r="BM18" s="29">
        <v>13360</v>
      </c>
      <c r="BN18" s="38"/>
      <c r="BO18" s="35">
        <f t="shared" si="31"/>
        <v>15252.5</v>
      </c>
      <c r="BP18" s="35">
        <f t="shared" si="32"/>
        <v>17830.833333333332</v>
      </c>
      <c r="BQ18" s="29"/>
      <c r="BR18" s="29"/>
      <c r="BS18" s="29"/>
      <c r="BT18" s="29"/>
      <c r="BU18" s="29"/>
      <c r="BV18" s="35" t="e">
        <f t="shared" si="36"/>
        <v>#DIV/0!</v>
      </c>
      <c r="BW18" s="35" t="e">
        <f t="shared" si="37"/>
        <v>#DIV/0!</v>
      </c>
      <c r="BX18" s="29"/>
      <c r="BY18" s="29"/>
      <c r="BZ18" s="29"/>
      <c r="CA18" s="29"/>
      <c r="CB18" s="35" t="e">
        <f t="shared" si="13"/>
        <v>#DIV/0!</v>
      </c>
      <c r="CD18" s="35">
        <f t="shared" si="34"/>
        <v>17830.833333333332</v>
      </c>
      <c r="CE18" s="37"/>
      <c r="CF18" s="37"/>
      <c r="CG18" s="37"/>
    </row>
    <row r="19" spans="1:85" ht="19.5" customHeight="1" x14ac:dyDescent="0.2">
      <c r="A19" s="27" t="s">
        <v>109</v>
      </c>
      <c r="B19" s="29" t="s">
        <v>42</v>
      </c>
      <c r="C19" s="29">
        <v>19140</v>
      </c>
      <c r="D19" s="29">
        <v>10050</v>
      </c>
      <c r="E19" s="29">
        <v>9080</v>
      </c>
      <c r="F19" s="29">
        <v>8520</v>
      </c>
      <c r="G19" s="35">
        <f t="shared" si="14"/>
        <v>11697.5</v>
      </c>
      <c r="H19" s="29">
        <v>8500</v>
      </c>
      <c r="I19" s="29">
        <v>11130</v>
      </c>
      <c r="J19" s="29">
        <v>9100</v>
      </c>
      <c r="K19" s="29">
        <v>9110</v>
      </c>
      <c r="L19" s="35">
        <f t="shared" si="15"/>
        <v>9460</v>
      </c>
      <c r="M19" s="35">
        <f t="shared" si="16"/>
        <v>10578.75</v>
      </c>
      <c r="N19" s="29">
        <v>24240</v>
      </c>
      <c r="O19" s="29">
        <v>9150</v>
      </c>
      <c r="P19" s="29">
        <v>8240</v>
      </c>
      <c r="Q19" s="29">
        <v>8650</v>
      </c>
      <c r="R19" s="39">
        <v>8060</v>
      </c>
      <c r="S19" s="35">
        <f t="shared" si="17"/>
        <v>11668</v>
      </c>
      <c r="T19" s="35">
        <f t="shared" si="18"/>
        <v>10941.833333333334</v>
      </c>
      <c r="U19" s="29">
        <v>9110</v>
      </c>
      <c r="V19" s="29">
        <v>8030</v>
      </c>
      <c r="W19" s="29">
        <v>19110</v>
      </c>
      <c r="X19" s="29">
        <v>8040</v>
      </c>
      <c r="Y19" s="38"/>
      <c r="Z19" s="35">
        <f t="shared" si="19"/>
        <v>11072.5</v>
      </c>
      <c r="AA19" s="35">
        <f t="shared" si="20"/>
        <v>10974.5</v>
      </c>
      <c r="AB19" s="29">
        <v>7050</v>
      </c>
      <c r="AC19" s="29">
        <v>7490</v>
      </c>
      <c r="AD19" s="29">
        <v>16350</v>
      </c>
      <c r="AE19" s="29">
        <v>15600</v>
      </c>
      <c r="AF19" s="38"/>
      <c r="AG19" s="35">
        <f t="shared" si="21"/>
        <v>11622.5</v>
      </c>
      <c r="AH19" s="35">
        <f t="shared" si="22"/>
        <v>11104.1</v>
      </c>
      <c r="AI19" s="29">
        <v>8080</v>
      </c>
      <c r="AJ19" s="29">
        <v>21590</v>
      </c>
      <c r="AK19" s="29">
        <v>7080</v>
      </c>
      <c r="AL19" s="29">
        <v>7170</v>
      </c>
      <c r="AM19" s="29">
        <v>11110</v>
      </c>
      <c r="AN19" s="35">
        <f t="shared" si="23"/>
        <v>11006</v>
      </c>
      <c r="AO19" s="35">
        <f t="shared" si="24"/>
        <v>11087.75</v>
      </c>
      <c r="AP19" s="29">
        <v>7750</v>
      </c>
      <c r="AQ19" s="29">
        <v>8250</v>
      </c>
      <c r="AR19" s="29">
        <v>8420</v>
      </c>
      <c r="AS19" s="29">
        <v>8410</v>
      </c>
      <c r="AT19" s="38"/>
      <c r="AU19" s="35">
        <f t="shared" si="25"/>
        <v>8207.5</v>
      </c>
      <c r="AV19" s="35">
        <f t="shared" si="26"/>
        <v>10676.285714285714</v>
      </c>
      <c r="AW19" s="29">
        <v>10680</v>
      </c>
      <c r="AX19" s="29">
        <v>10180</v>
      </c>
      <c r="AY19" s="29">
        <v>20020</v>
      </c>
      <c r="AZ19" s="29">
        <v>9040</v>
      </c>
      <c r="BA19" s="29">
        <v>8600</v>
      </c>
      <c r="BB19" s="35">
        <f t="shared" si="27"/>
        <v>11704</v>
      </c>
      <c r="BC19" s="35">
        <f t="shared" si="28"/>
        <v>10804.75</v>
      </c>
      <c r="BD19" s="29">
        <v>7050</v>
      </c>
      <c r="BE19" s="29">
        <v>8040</v>
      </c>
      <c r="BF19" s="29">
        <v>7420</v>
      </c>
      <c r="BG19" s="29">
        <v>7480</v>
      </c>
      <c r="BH19" s="35">
        <f t="shared" si="29"/>
        <v>7497.5</v>
      </c>
      <c r="BI19" s="35">
        <f t="shared" si="30"/>
        <v>10437.277777777777</v>
      </c>
      <c r="BJ19" s="29"/>
      <c r="BK19" s="29"/>
      <c r="BL19" s="29"/>
      <c r="BM19" s="29"/>
      <c r="BN19" s="38"/>
      <c r="BO19" s="35"/>
      <c r="BP19" s="35">
        <f t="shared" si="32"/>
        <v>10437.277777777777</v>
      </c>
      <c r="BQ19" s="29"/>
      <c r="BR19" s="29"/>
      <c r="BS19" s="29"/>
      <c r="BT19" s="29"/>
      <c r="BU19" s="29"/>
      <c r="BV19" s="35" t="e">
        <f t="shared" si="36"/>
        <v>#DIV/0!</v>
      </c>
      <c r="BW19" s="35" t="e">
        <f t="shared" si="37"/>
        <v>#DIV/0!</v>
      </c>
      <c r="BX19" s="29"/>
      <c r="BY19" s="29"/>
      <c r="BZ19" s="29"/>
      <c r="CA19" s="29"/>
      <c r="CB19" s="35" t="e">
        <f t="shared" si="13"/>
        <v>#DIV/0!</v>
      </c>
      <c r="CD19" s="35">
        <f t="shared" si="34"/>
        <v>10437.277777777777</v>
      </c>
      <c r="CE19" s="37"/>
      <c r="CF19" s="37"/>
      <c r="CG19" s="37"/>
    </row>
    <row r="20" spans="1:85" ht="19.5" customHeight="1" x14ac:dyDescent="0.2">
      <c r="A20" s="27" t="s">
        <v>107</v>
      </c>
      <c r="B20" s="29" t="s">
        <v>42</v>
      </c>
      <c r="C20" s="29">
        <v>90</v>
      </c>
      <c r="D20" s="29">
        <v>80</v>
      </c>
      <c r="E20" s="29">
        <v>100</v>
      </c>
      <c r="F20" s="29">
        <v>80</v>
      </c>
      <c r="G20" s="35">
        <f t="shared" si="14"/>
        <v>87.5</v>
      </c>
      <c r="H20" s="29">
        <v>90</v>
      </c>
      <c r="I20" s="29">
        <v>80</v>
      </c>
      <c r="J20" s="29">
        <v>80</v>
      </c>
      <c r="K20" s="29">
        <v>80</v>
      </c>
      <c r="L20" s="35">
        <f t="shared" si="15"/>
        <v>82.5</v>
      </c>
      <c r="M20" s="35">
        <f t="shared" si="16"/>
        <v>85</v>
      </c>
      <c r="N20" s="29">
        <v>110</v>
      </c>
      <c r="O20" s="29">
        <v>80</v>
      </c>
      <c r="P20" s="29">
        <v>90</v>
      </c>
      <c r="Q20" s="29">
        <v>70</v>
      </c>
      <c r="R20" s="39">
        <v>90</v>
      </c>
      <c r="S20" s="35">
        <f t="shared" si="17"/>
        <v>88</v>
      </c>
      <c r="T20" s="35">
        <f t="shared" si="18"/>
        <v>86</v>
      </c>
      <c r="U20" s="29">
        <v>80</v>
      </c>
      <c r="V20" s="29">
        <v>80</v>
      </c>
      <c r="W20" s="29">
        <v>60</v>
      </c>
      <c r="X20" s="29">
        <v>80</v>
      </c>
      <c r="Y20" s="38"/>
      <c r="Z20" s="35">
        <f t="shared" si="19"/>
        <v>75</v>
      </c>
      <c r="AA20" s="35">
        <f t="shared" si="20"/>
        <v>83.25</v>
      </c>
      <c r="AB20" s="29">
        <v>90</v>
      </c>
      <c r="AC20" s="29">
        <v>80</v>
      </c>
      <c r="AD20" s="29">
        <v>110</v>
      </c>
      <c r="AE20" s="29">
        <v>110</v>
      </c>
      <c r="AF20" s="38"/>
      <c r="AG20" s="35">
        <f t="shared" si="21"/>
        <v>97.5</v>
      </c>
      <c r="AH20" s="35">
        <f t="shared" si="22"/>
        <v>86.1</v>
      </c>
      <c r="AI20" s="29">
        <v>80</v>
      </c>
      <c r="AJ20" s="29">
        <v>110</v>
      </c>
      <c r="AK20" s="29">
        <v>80</v>
      </c>
      <c r="AL20" s="29">
        <v>70</v>
      </c>
      <c r="AM20" s="29">
        <v>70</v>
      </c>
      <c r="AN20" s="35">
        <f t="shared" si="23"/>
        <v>82</v>
      </c>
      <c r="AO20" s="35">
        <f t="shared" si="24"/>
        <v>85.416666666666671</v>
      </c>
      <c r="AP20" s="29">
        <v>70</v>
      </c>
      <c r="AQ20" s="29">
        <v>80</v>
      </c>
      <c r="AR20" s="29">
        <v>100</v>
      </c>
      <c r="AS20" s="29">
        <v>80</v>
      </c>
      <c r="AT20" s="38"/>
      <c r="AU20" s="35">
        <f t="shared" si="25"/>
        <v>82.5</v>
      </c>
      <c r="AV20" s="35">
        <f t="shared" si="26"/>
        <v>85</v>
      </c>
      <c r="AW20" s="29">
        <v>70</v>
      </c>
      <c r="AX20" s="29">
        <v>70</v>
      </c>
      <c r="AY20" s="29">
        <v>80</v>
      </c>
      <c r="AZ20" s="29">
        <v>50</v>
      </c>
      <c r="BA20" s="29">
        <v>80</v>
      </c>
      <c r="BB20" s="35">
        <f t="shared" si="27"/>
        <v>70</v>
      </c>
      <c r="BC20" s="35">
        <f t="shared" si="28"/>
        <v>83.125</v>
      </c>
      <c r="BD20" s="29">
        <v>80</v>
      </c>
      <c r="BE20" s="29">
        <v>80</v>
      </c>
      <c r="BF20" s="29">
        <v>90</v>
      </c>
      <c r="BG20" s="29">
        <v>80</v>
      </c>
      <c r="BH20" s="35">
        <f t="shared" si="29"/>
        <v>82.5</v>
      </c>
      <c r="BI20" s="35">
        <f t="shared" si="30"/>
        <v>83.055555555555557</v>
      </c>
      <c r="BJ20" s="29">
        <v>70</v>
      </c>
      <c r="BK20" s="29">
        <v>70</v>
      </c>
      <c r="BL20" s="29">
        <v>70</v>
      </c>
      <c r="BM20" s="29">
        <v>90</v>
      </c>
      <c r="BN20" s="38"/>
      <c r="BO20" s="35">
        <f t="shared" si="31"/>
        <v>75</v>
      </c>
      <c r="BP20" s="35">
        <f t="shared" si="32"/>
        <v>82.25</v>
      </c>
      <c r="BQ20" s="29"/>
      <c r="BR20" s="29"/>
      <c r="BS20" s="29"/>
      <c r="BT20" s="29"/>
      <c r="BU20" s="29"/>
      <c r="BV20" s="35" t="e">
        <f t="shared" si="36"/>
        <v>#DIV/0!</v>
      </c>
      <c r="BW20" s="35" t="e">
        <f t="shared" si="37"/>
        <v>#DIV/0!</v>
      </c>
      <c r="BX20" s="29"/>
      <c r="BY20" s="29"/>
      <c r="BZ20" s="29"/>
      <c r="CA20" s="29"/>
      <c r="CB20" s="35" t="e">
        <f t="shared" si="13"/>
        <v>#DIV/0!</v>
      </c>
      <c r="CD20" s="35">
        <f t="shared" si="34"/>
        <v>82.25</v>
      </c>
      <c r="CE20" s="37"/>
      <c r="CF20" s="37"/>
      <c r="CG20" s="37"/>
    </row>
    <row r="21" spans="1:85" ht="19.5" customHeight="1" x14ac:dyDescent="0.2">
      <c r="A21" s="27" t="s">
        <v>122</v>
      </c>
      <c r="B21" s="29" t="s">
        <v>42</v>
      </c>
      <c r="C21" s="29"/>
      <c r="D21" s="29"/>
      <c r="E21" s="29"/>
      <c r="F21" s="29"/>
      <c r="G21" s="35"/>
      <c r="H21" s="29"/>
      <c r="I21" s="29"/>
      <c r="J21" s="29"/>
      <c r="K21" s="29"/>
      <c r="L21" s="35"/>
      <c r="M21" s="35"/>
      <c r="N21" s="29"/>
      <c r="O21" s="29"/>
      <c r="P21" s="29"/>
      <c r="Q21" s="29"/>
      <c r="R21" s="39"/>
      <c r="S21" s="35"/>
      <c r="T21" s="35"/>
      <c r="U21" s="29"/>
      <c r="V21" s="29"/>
      <c r="W21" s="29"/>
      <c r="X21" s="29"/>
      <c r="Y21" s="38"/>
      <c r="Z21" s="35"/>
      <c r="AA21" s="35"/>
      <c r="AB21" s="29"/>
      <c r="AC21" s="29"/>
      <c r="AD21" s="29"/>
      <c r="AE21" s="29"/>
      <c r="AF21" s="38"/>
      <c r="AG21" s="35"/>
      <c r="AH21" s="35"/>
      <c r="AI21" s="29"/>
      <c r="AJ21" s="29"/>
      <c r="AK21" s="29"/>
      <c r="AL21" s="29"/>
      <c r="AM21" s="29"/>
      <c r="AN21" s="35"/>
      <c r="AO21" s="35"/>
      <c r="AP21" s="29"/>
      <c r="AQ21" s="29"/>
      <c r="AR21" s="29"/>
      <c r="AS21" s="29"/>
      <c r="AT21" s="38"/>
      <c r="AU21" s="35"/>
      <c r="AV21" s="35"/>
      <c r="AW21" s="29"/>
      <c r="AX21" s="29"/>
      <c r="AY21" s="29"/>
      <c r="AZ21" s="29"/>
      <c r="BA21" s="29"/>
      <c r="BB21" s="35"/>
      <c r="BC21" s="35"/>
      <c r="BD21" s="29"/>
      <c r="BE21" s="29"/>
      <c r="BF21" s="29"/>
      <c r="BG21" s="29">
        <v>17180</v>
      </c>
      <c r="BH21" s="35">
        <f t="shared" si="29"/>
        <v>17180</v>
      </c>
      <c r="BI21" s="35">
        <f t="shared" si="30"/>
        <v>17180</v>
      </c>
      <c r="BJ21" s="29">
        <v>16550</v>
      </c>
      <c r="BK21" s="29">
        <v>15130</v>
      </c>
      <c r="BL21" s="29">
        <v>15540</v>
      </c>
      <c r="BM21" s="29">
        <v>15040</v>
      </c>
      <c r="BN21" s="38"/>
      <c r="BO21" s="35">
        <f t="shared" si="31"/>
        <v>15565</v>
      </c>
      <c r="BP21" s="35">
        <f t="shared" si="32"/>
        <v>16372.5</v>
      </c>
      <c r="BQ21" s="29"/>
      <c r="BR21" s="29"/>
      <c r="BS21" s="29"/>
      <c r="BT21" s="29"/>
      <c r="BU21" s="29"/>
      <c r="BV21" s="35"/>
      <c r="BW21" s="35"/>
      <c r="BX21" s="29"/>
      <c r="BY21" s="29"/>
      <c r="BZ21" s="29"/>
      <c r="CA21" s="29"/>
      <c r="CB21" s="35"/>
      <c r="CD21" s="35">
        <f t="shared" si="34"/>
        <v>16372.5</v>
      </c>
      <c r="CE21" s="37"/>
      <c r="CF21" s="37"/>
      <c r="CG21" s="37"/>
    </row>
    <row r="22" spans="1:85" ht="19.5" customHeight="1" x14ac:dyDescent="0.2">
      <c r="A22" s="27" t="s">
        <v>20</v>
      </c>
      <c r="B22" s="29" t="s">
        <v>77</v>
      </c>
      <c r="C22" s="29">
        <v>10840</v>
      </c>
      <c r="D22" s="29">
        <v>9350</v>
      </c>
      <c r="E22" s="29">
        <v>10730</v>
      </c>
      <c r="F22" s="29">
        <v>9420</v>
      </c>
      <c r="G22" s="35">
        <f t="shared" si="14"/>
        <v>10085</v>
      </c>
      <c r="H22" s="29">
        <v>9530</v>
      </c>
      <c r="I22" s="29">
        <v>11030</v>
      </c>
      <c r="J22" s="29">
        <v>10800</v>
      </c>
      <c r="K22" s="29">
        <v>11060</v>
      </c>
      <c r="L22" s="35">
        <f t="shared" si="15"/>
        <v>10605</v>
      </c>
      <c r="M22" s="35">
        <f t="shared" si="16"/>
        <v>10345</v>
      </c>
      <c r="N22" s="29">
        <v>9230</v>
      </c>
      <c r="O22" s="29">
        <v>9100</v>
      </c>
      <c r="P22" s="29">
        <v>9800</v>
      </c>
      <c r="Q22" s="29">
        <v>8740</v>
      </c>
      <c r="R22" s="39">
        <v>8830</v>
      </c>
      <c r="S22" s="35">
        <f t="shared" si="17"/>
        <v>9140</v>
      </c>
      <c r="T22" s="35">
        <f t="shared" si="18"/>
        <v>9943.3333333333339</v>
      </c>
      <c r="U22" s="29">
        <v>9010</v>
      </c>
      <c r="V22" s="29">
        <v>8560</v>
      </c>
      <c r="W22" s="29">
        <v>10160</v>
      </c>
      <c r="X22" s="29">
        <v>9230</v>
      </c>
      <c r="Y22" s="38"/>
      <c r="Z22" s="35">
        <f t="shared" si="19"/>
        <v>9240</v>
      </c>
      <c r="AA22" s="35">
        <f t="shared" si="20"/>
        <v>9767.5</v>
      </c>
      <c r="AB22" s="29">
        <v>9380</v>
      </c>
      <c r="AC22" s="29">
        <v>8690</v>
      </c>
      <c r="AD22" s="29">
        <v>7600</v>
      </c>
      <c r="AE22" s="29">
        <v>7770</v>
      </c>
      <c r="AF22" s="38"/>
      <c r="AG22" s="35">
        <f t="shared" si="21"/>
        <v>8360</v>
      </c>
      <c r="AH22" s="35">
        <f t="shared" si="22"/>
        <v>9486</v>
      </c>
      <c r="AI22" s="29">
        <v>8870</v>
      </c>
      <c r="AJ22" s="29">
        <v>8810</v>
      </c>
      <c r="AK22" s="29">
        <v>8610</v>
      </c>
      <c r="AL22" s="29">
        <v>8670</v>
      </c>
      <c r="AM22" s="29">
        <v>8790</v>
      </c>
      <c r="AN22" s="35">
        <f t="shared" si="23"/>
        <v>8750</v>
      </c>
      <c r="AO22" s="35">
        <f t="shared" si="24"/>
        <v>9363.3333333333339</v>
      </c>
      <c r="AP22" s="29">
        <v>10070</v>
      </c>
      <c r="AQ22" s="29">
        <v>9860</v>
      </c>
      <c r="AR22" s="29">
        <v>10490</v>
      </c>
      <c r="AS22" s="29">
        <v>11020</v>
      </c>
      <c r="AT22" s="38"/>
      <c r="AU22" s="35">
        <f t="shared" si="25"/>
        <v>10360</v>
      </c>
      <c r="AV22" s="35">
        <f t="shared" si="26"/>
        <v>9505.7142857142862</v>
      </c>
      <c r="AW22" s="29">
        <v>13710</v>
      </c>
      <c r="AX22" s="29">
        <v>12600</v>
      </c>
      <c r="AY22" s="29">
        <v>11800</v>
      </c>
      <c r="AZ22" s="29">
        <v>12520</v>
      </c>
      <c r="BA22" s="29">
        <v>11890</v>
      </c>
      <c r="BB22" s="35">
        <f t="shared" si="27"/>
        <v>12504</v>
      </c>
      <c r="BC22" s="35">
        <f t="shared" si="28"/>
        <v>9880.5</v>
      </c>
      <c r="BD22" s="29">
        <v>9370</v>
      </c>
      <c r="BE22" s="29">
        <v>11340</v>
      </c>
      <c r="BF22" s="29">
        <v>11030</v>
      </c>
      <c r="BG22" s="29">
        <v>9020</v>
      </c>
      <c r="BH22" s="35">
        <f t="shared" si="29"/>
        <v>10190</v>
      </c>
      <c r="BI22" s="35">
        <f t="shared" si="30"/>
        <v>9914.8888888888887</v>
      </c>
      <c r="BJ22" s="29">
        <v>7640</v>
      </c>
      <c r="BK22" s="29">
        <v>8120</v>
      </c>
      <c r="BL22" s="29">
        <v>10060</v>
      </c>
      <c r="BM22" s="29">
        <v>8160</v>
      </c>
      <c r="BN22" s="38"/>
      <c r="BO22" s="35">
        <f t="shared" si="31"/>
        <v>8495</v>
      </c>
      <c r="BP22" s="35">
        <f t="shared" si="32"/>
        <v>9772.9</v>
      </c>
      <c r="BQ22" s="29"/>
      <c r="BR22" s="29"/>
      <c r="BS22" s="29"/>
      <c r="BT22" s="29"/>
      <c r="BU22" s="29"/>
      <c r="BV22" s="35" t="e">
        <f t="shared" si="36"/>
        <v>#DIV/0!</v>
      </c>
      <c r="BW22" s="35" t="e">
        <f t="shared" si="37"/>
        <v>#DIV/0!</v>
      </c>
      <c r="BX22" s="29"/>
      <c r="BY22" s="29"/>
      <c r="BZ22" s="29"/>
      <c r="CA22" s="29"/>
      <c r="CB22" s="35" t="e">
        <f t="shared" si="13"/>
        <v>#DIV/0!</v>
      </c>
      <c r="CD22" s="35">
        <f t="shared" si="34"/>
        <v>9772.9</v>
      </c>
      <c r="CE22" s="37"/>
      <c r="CF22" s="37"/>
      <c r="CG22" s="37"/>
    </row>
    <row r="23" spans="1:85" ht="19.5" customHeight="1" x14ac:dyDescent="0.2">
      <c r="A23" s="27" t="s">
        <v>21</v>
      </c>
      <c r="B23" s="29" t="s">
        <v>77</v>
      </c>
      <c r="C23" s="29">
        <v>7200</v>
      </c>
      <c r="D23" s="29">
        <v>6810</v>
      </c>
      <c r="E23" s="29">
        <v>7060</v>
      </c>
      <c r="F23" s="29">
        <v>6790</v>
      </c>
      <c r="G23" s="35">
        <f t="shared" si="14"/>
        <v>6965</v>
      </c>
      <c r="H23" s="29">
        <v>6930</v>
      </c>
      <c r="I23" s="29">
        <v>7240</v>
      </c>
      <c r="J23" s="29">
        <v>7260</v>
      </c>
      <c r="K23" s="29">
        <v>7160</v>
      </c>
      <c r="L23" s="35">
        <f t="shared" si="15"/>
        <v>7147.5</v>
      </c>
      <c r="M23" s="35">
        <f t="shared" si="16"/>
        <v>7056.25</v>
      </c>
      <c r="N23" s="29">
        <v>6350</v>
      </c>
      <c r="O23" s="29">
        <v>7390</v>
      </c>
      <c r="P23" s="29">
        <v>6450</v>
      </c>
      <c r="Q23" s="29">
        <v>6710</v>
      </c>
      <c r="R23" s="39">
        <v>6350</v>
      </c>
      <c r="S23" s="35">
        <f t="shared" si="17"/>
        <v>6650</v>
      </c>
      <c r="T23" s="35">
        <f t="shared" si="18"/>
        <v>6920.833333333333</v>
      </c>
      <c r="U23" s="29">
        <v>5750</v>
      </c>
      <c r="V23" s="29">
        <v>6320</v>
      </c>
      <c r="W23" s="29">
        <v>7800</v>
      </c>
      <c r="X23" s="29">
        <v>9880</v>
      </c>
      <c r="Y23" s="38"/>
      <c r="Z23" s="35">
        <f t="shared" si="19"/>
        <v>7437.5</v>
      </c>
      <c r="AA23" s="35">
        <f t="shared" si="20"/>
        <v>7050</v>
      </c>
      <c r="AB23" s="29">
        <v>6410</v>
      </c>
      <c r="AC23" s="29">
        <v>5910</v>
      </c>
      <c r="AD23" s="29">
        <v>5760</v>
      </c>
      <c r="AE23" s="29">
        <v>5890</v>
      </c>
      <c r="AF23" s="38"/>
      <c r="AG23" s="35">
        <f t="shared" si="21"/>
        <v>5992.5</v>
      </c>
      <c r="AH23" s="35">
        <f t="shared" si="22"/>
        <v>6838.5</v>
      </c>
      <c r="AI23" s="29">
        <v>6850</v>
      </c>
      <c r="AJ23" s="29">
        <v>9000</v>
      </c>
      <c r="AK23" s="29">
        <v>8290</v>
      </c>
      <c r="AL23" s="29">
        <v>7910</v>
      </c>
      <c r="AM23" s="29">
        <v>9170</v>
      </c>
      <c r="AN23" s="35">
        <f t="shared" si="23"/>
        <v>8244</v>
      </c>
      <c r="AO23" s="35">
        <f t="shared" si="24"/>
        <v>7072.75</v>
      </c>
      <c r="AP23" s="29">
        <v>9230</v>
      </c>
      <c r="AQ23" s="29">
        <v>9870</v>
      </c>
      <c r="AR23" s="29">
        <v>10240</v>
      </c>
      <c r="AS23" s="29">
        <v>11580</v>
      </c>
      <c r="AT23" s="38"/>
      <c r="AU23" s="35">
        <f t="shared" si="25"/>
        <v>10230</v>
      </c>
      <c r="AV23" s="35">
        <f t="shared" si="26"/>
        <v>7523.7857142857147</v>
      </c>
      <c r="AW23" s="29">
        <v>13380</v>
      </c>
      <c r="AX23" s="29">
        <v>13500</v>
      </c>
      <c r="AY23" s="29">
        <v>13060</v>
      </c>
      <c r="AZ23" s="29">
        <v>13450</v>
      </c>
      <c r="BA23" s="29">
        <v>11690</v>
      </c>
      <c r="BB23" s="35">
        <f t="shared" si="27"/>
        <v>13016</v>
      </c>
      <c r="BC23" s="35">
        <f t="shared" si="28"/>
        <v>8210.3125</v>
      </c>
      <c r="BD23" s="29">
        <v>8200</v>
      </c>
      <c r="BE23" s="29">
        <v>8770</v>
      </c>
      <c r="BF23" s="29">
        <v>8020</v>
      </c>
      <c r="BG23" s="29">
        <v>5790</v>
      </c>
      <c r="BH23" s="35">
        <f t="shared" si="29"/>
        <v>7695</v>
      </c>
      <c r="BI23" s="35">
        <f t="shared" si="30"/>
        <v>8153.0555555555557</v>
      </c>
      <c r="BJ23" s="29">
        <v>5710</v>
      </c>
      <c r="BK23" s="29">
        <v>6310</v>
      </c>
      <c r="BL23" s="29">
        <v>6750</v>
      </c>
      <c r="BM23" s="29">
        <v>6010</v>
      </c>
      <c r="BN23" s="38"/>
      <c r="BO23" s="35">
        <f t="shared" si="31"/>
        <v>6195</v>
      </c>
      <c r="BP23" s="35">
        <f t="shared" si="32"/>
        <v>7957.25</v>
      </c>
      <c r="BQ23" s="29"/>
      <c r="BR23" s="29"/>
      <c r="BS23" s="29"/>
      <c r="BT23" s="29"/>
      <c r="BU23" s="29"/>
      <c r="BV23" s="35" t="e">
        <f t="shared" si="36"/>
        <v>#DIV/0!</v>
      </c>
      <c r="BW23" s="35" t="e">
        <f t="shared" si="37"/>
        <v>#DIV/0!</v>
      </c>
      <c r="BX23" s="29"/>
      <c r="BY23" s="29"/>
      <c r="BZ23" s="29"/>
      <c r="CA23" s="29"/>
      <c r="CB23" s="35" t="e">
        <f t="shared" si="13"/>
        <v>#DIV/0!</v>
      </c>
      <c r="CD23" s="35">
        <f t="shared" si="34"/>
        <v>7957.25</v>
      </c>
      <c r="CE23" s="37"/>
      <c r="CF23" s="37"/>
      <c r="CG23" s="37"/>
    </row>
    <row r="24" spans="1:85" ht="19.5" customHeight="1" x14ac:dyDescent="0.2">
      <c r="A24" s="27" t="s">
        <v>22</v>
      </c>
      <c r="B24" s="29" t="s">
        <v>77</v>
      </c>
      <c r="C24" s="29">
        <v>5820</v>
      </c>
      <c r="D24" s="29">
        <v>6510</v>
      </c>
      <c r="E24" s="29">
        <v>6050</v>
      </c>
      <c r="F24" s="29">
        <v>6320</v>
      </c>
      <c r="G24" s="35">
        <f t="shared" si="14"/>
        <v>6175</v>
      </c>
      <c r="H24" s="29">
        <v>6520</v>
      </c>
      <c r="I24" s="29">
        <v>6080</v>
      </c>
      <c r="J24" s="29">
        <v>6050</v>
      </c>
      <c r="K24" s="29">
        <v>5770</v>
      </c>
      <c r="L24" s="35">
        <f t="shared" si="15"/>
        <v>6105</v>
      </c>
      <c r="M24" s="35">
        <f t="shared" si="16"/>
        <v>6140</v>
      </c>
      <c r="N24" s="29">
        <v>6020</v>
      </c>
      <c r="O24" s="29">
        <v>7770</v>
      </c>
      <c r="P24" s="29">
        <v>5790</v>
      </c>
      <c r="Q24" s="29">
        <v>6710</v>
      </c>
      <c r="R24" s="39">
        <v>6220</v>
      </c>
      <c r="S24" s="35">
        <f t="shared" si="17"/>
        <v>6502</v>
      </c>
      <c r="T24" s="35">
        <f t="shared" si="18"/>
        <v>6260.666666666667</v>
      </c>
      <c r="U24" s="29">
        <v>6040</v>
      </c>
      <c r="V24" s="29">
        <v>7360</v>
      </c>
      <c r="W24" s="29">
        <v>7060</v>
      </c>
      <c r="X24" s="29">
        <v>13070</v>
      </c>
      <c r="Y24" s="38"/>
      <c r="Z24" s="35">
        <f t="shared" si="19"/>
        <v>8382.5</v>
      </c>
      <c r="AA24" s="35">
        <f t="shared" si="20"/>
        <v>6791.125</v>
      </c>
      <c r="AB24" s="29">
        <v>6270</v>
      </c>
      <c r="AC24" s="29">
        <v>6060</v>
      </c>
      <c r="AD24" s="29">
        <v>5750</v>
      </c>
      <c r="AE24" s="29">
        <v>5790</v>
      </c>
      <c r="AF24" s="38"/>
      <c r="AG24" s="35">
        <f t="shared" si="21"/>
        <v>5967.5</v>
      </c>
      <c r="AH24" s="35">
        <f t="shared" si="22"/>
        <v>6626.4</v>
      </c>
      <c r="AI24" s="29">
        <v>6110</v>
      </c>
      <c r="AJ24" s="29">
        <v>6630</v>
      </c>
      <c r="AK24" s="29">
        <v>7120</v>
      </c>
      <c r="AL24" s="29">
        <v>6830</v>
      </c>
      <c r="AM24" s="29">
        <v>8020</v>
      </c>
      <c r="AN24" s="35">
        <f t="shared" si="23"/>
        <v>6942</v>
      </c>
      <c r="AO24" s="35">
        <f t="shared" si="24"/>
        <v>6679</v>
      </c>
      <c r="AP24" s="29">
        <v>7880</v>
      </c>
      <c r="AQ24" s="29">
        <v>7620</v>
      </c>
      <c r="AR24" s="29">
        <v>7690</v>
      </c>
      <c r="AS24" s="29">
        <v>8010</v>
      </c>
      <c r="AT24" s="38"/>
      <c r="AU24" s="35">
        <f t="shared" si="25"/>
        <v>7800</v>
      </c>
      <c r="AV24" s="35">
        <f t="shared" si="26"/>
        <v>6839.1428571428569</v>
      </c>
      <c r="AW24" s="29">
        <v>9460</v>
      </c>
      <c r="AX24" s="29">
        <v>9090</v>
      </c>
      <c r="AY24" s="29">
        <v>9440</v>
      </c>
      <c r="AZ24" s="29">
        <v>9430</v>
      </c>
      <c r="BA24" s="29">
        <v>9150</v>
      </c>
      <c r="BB24" s="35">
        <f t="shared" si="27"/>
        <v>9314</v>
      </c>
      <c r="BC24" s="35">
        <f t="shared" si="28"/>
        <v>7148.5</v>
      </c>
      <c r="BD24" s="29">
        <v>6810</v>
      </c>
      <c r="BE24" s="29">
        <v>7010</v>
      </c>
      <c r="BF24" s="29">
        <v>6200</v>
      </c>
      <c r="BG24" s="29">
        <v>7380</v>
      </c>
      <c r="BH24" s="35">
        <f t="shared" si="29"/>
        <v>6850</v>
      </c>
      <c r="BI24" s="35">
        <f t="shared" si="30"/>
        <v>7115.333333333333</v>
      </c>
      <c r="BJ24" s="29">
        <v>5210</v>
      </c>
      <c r="BK24" s="29">
        <v>6280</v>
      </c>
      <c r="BL24" s="29">
        <v>5640</v>
      </c>
      <c r="BM24" s="29">
        <v>5600</v>
      </c>
      <c r="BN24" s="38"/>
      <c r="BO24" s="35">
        <f t="shared" si="31"/>
        <v>5682.5</v>
      </c>
      <c r="BP24" s="35">
        <f t="shared" si="32"/>
        <v>6972.05</v>
      </c>
      <c r="BQ24" s="29"/>
      <c r="BR24" s="29"/>
      <c r="BS24" s="29"/>
      <c r="BT24" s="29"/>
      <c r="BU24" s="29"/>
      <c r="BV24" s="35" t="e">
        <f t="shared" si="33"/>
        <v>#DIV/0!</v>
      </c>
      <c r="BW24" s="35" t="e">
        <f t="shared" si="12"/>
        <v>#DIV/0!</v>
      </c>
      <c r="BX24" s="29"/>
      <c r="BY24" s="29"/>
      <c r="BZ24" s="29"/>
      <c r="CA24" s="29"/>
      <c r="CB24" s="35" t="e">
        <f t="shared" si="13"/>
        <v>#DIV/0!</v>
      </c>
      <c r="CD24" s="35">
        <f t="shared" si="34"/>
        <v>6972.05</v>
      </c>
      <c r="CE24" s="37"/>
      <c r="CF24" s="37"/>
      <c r="CG24" s="37"/>
    </row>
    <row r="25" spans="1:85" ht="19.5" customHeight="1" x14ac:dyDescent="0.2">
      <c r="A25" s="27" t="s">
        <v>23</v>
      </c>
      <c r="B25" s="29" t="s">
        <v>77</v>
      </c>
      <c r="C25" s="29">
        <v>6110</v>
      </c>
      <c r="D25" s="29">
        <v>4280</v>
      </c>
      <c r="E25" s="29">
        <v>4880</v>
      </c>
      <c r="F25" s="29">
        <v>4390</v>
      </c>
      <c r="G25" s="35">
        <f t="shared" si="14"/>
        <v>4915</v>
      </c>
      <c r="H25" s="29">
        <v>4920</v>
      </c>
      <c r="I25" s="29">
        <v>5330</v>
      </c>
      <c r="J25" s="29">
        <v>5370</v>
      </c>
      <c r="K25" s="29">
        <v>5460</v>
      </c>
      <c r="L25" s="35">
        <f t="shared" si="15"/>
        <v>5270</v>
      </c>
      <c r="M25" s="35">
        <f t="shared" si="16"/>
        <v>5092.5</v>
      </c>
      <c r="N25" s="29">
        <v>4240</v>
      </c>
      <c r="O25" s="29">
        <v>3990</v>
      </c>
      <c r="P25" s="29">
        <v>5010</v>
      </c>
      <c r="Q25" s="29">
        <v>3840</v>
      </c>
      <c r="R25" s="39">
        <v>3870</v>
      </c>
      <c r="S25" s="35">
        <f t="shared" si="17"/>
        <v>4190</v>
      </c>
      <c r="T25" s="35">
        <f t="shared" si="18"/>
        <v>4791.666666666667</v>
      </c>
      <c r="U25" s="29">
        <v>3950</v>
      </c>
      <c r="V25" s="29">
        <v>3760</v>
      </c>
      <c r="W25" s="29">
        <v>4920</v>
      </c>
      <c r="X25" s="29">
        <v>4350</v>
      </c>
      <c r="Y25" s="38"/>
      <c r="Z25" s="35">
        <f t="shared" si="19"/>
        <v>4245</v>
      </c>
      <c r="AA25" s="35">
        <f t="shared" si="20"/>
        <v>4655</v>
      </c>
      <c r="AB25" s="29">
        <v>4470</v>
      </c>
      <c r="AC25" s="29">
        <v>4280</v>
      </c>
      <c r="AD25" s="29">
        <v>3950</v>
      </c>
      <c r="AE25" s="29">
        <v>3770</v>
      </c>
      <c r="AF25" s="38"/>
      <c r="AG25" s="35">
        <f t="shared" si="21"/>
        <v>4117.5</v>
      </c>
      <c r="AH25" s="35">
        <f t="shared" si="22"/>
        <v>4547.5</v>
      </c>
      <c r="AI25" s="29">
        <v>4760</v>
      </c>
      <c r="AJ25" s="29">
        <v>5680</v>
      </c>
      <c r="AK25" s="29">
        <v>4650</v>
      </c>
      <c r="AL25" s="29">
        <v>4770</v>
      </c>
      <c r="AM25" s="29">
        <v>4540</v>
      </c>
      <c r="AN25" s="35">
        <f t="shared" si="23"/>
        <v>4880</v>
      </c>
      <c r="AO25" s="35">
        <f t="shared" si="24"/>
        <v>4602.916666666667</v>
      </c>
      <c r="AP25" s="29">
        <v>6210</v>
      </c>
      <c r="AQ25" s="29">
        <v>5700</v>
      </c>
      <c r="AR25" s="29">
        <v>6830</v>
      </c>
      <c r="AS25" s="29">
        <v>7010</v>
      </c>
      <c r="AT25" s="38"/>
      <c r="AU25" s="35">
        <f t="shared" si="25"/>
        <v>6437.5</v>
      </c>
      <c r="AV25" s="35">
        <f t="shared" si="26"/>
        <v>4865</v>
      </c>
      <c r="AW25" s="29">
        <v>8600</v>
      </c>
      <c r="AX25" s="29">
        <v>9230</v>
      </c>
      <c r="AY25" s="29">
        <v>8380</v>
      </c>
      <c r="AZ25" s="29">
        <v>7970</v>
      </c>
      <c r="BA25" s="29">
        <v>6920</v>
      </c>
      <c r="BB25" s="35">
        <f t="shared" si="27"/>
        <v>8220</v>
      </c>
      <c r="BC25" s="35">
        <f t="shared" si="28"/>
        <v>5284.375</v>
      </c>
      <c r="BD25" s="29">
        <v>5210</v>
      </c>
      <c r="BE25" s="29">
        <v>6160</v>
      </c>
      <c r="BF25" s="29">
        <v>5880</v>
      </c>
      <c r="BG25" s="29">
        <v>3850</v>
      </c>
      <c r="BH25" s="35">
        <f t="shared" si="29"/>
        <v>5275</v>
      </c>
      <c r="BI25" s="35">
        <f t="shared" si="30"/>
        <v>5283.333333333333</v>
      </c>
      <c r="BJ25" s="29">
        <v>3790</v>
      </c>
      <c r="BK25" s="29">
        <v>3450</v>
      </c>
      <c r="BL25" s="29">
        <v>4480</v>
      </c>
      <c r="BM25" s="29">
        <v>3780</v>
      </c>
      <c r="BN25" s="38"/>
      <c r="BO25" s="35">
        <f t="shared" si="31"/>
        <v>3875</v>
      </c>
      <c r="BP25" s="35">
        <f t="shared" si="32"/>
        <v>5142.5</v>
      </c>
      <c r="BQ25" s="29"/>
      <c r="BR25" s="29"/>
      <c r="BS25" s="29"/>
      <c r="BT25" s="29"/>
      <c r="BU25" s="29"/>
      <c r="BV25" s="35" t="e">
        <f t="shared" si="33"/>
        <v>#DIV/0!</v>
      </c>
      <c r="BW25" s="35" t="e">
        <f t="shared" si="12"/>
        <v>#DIV/0!</v>
      </c>
      <c r="BX25" s="29"/>
      <c r="BY25" s="29"/>
      <c r="BZ25" s="29"/>
      <c r="CA25" s="29"/>
      <c r="CB25" s="35" t="e">
        <f t="shared" si="13"/>
        <v>#DIV/0!</v>
      </c>
      <c r="CD25" s="35">
        <f t="shared" si="34"/>
        <v>5142.5</v>
      </c>
      <c r="CE25" s="37"/>
      <c r="CF25" s="37"/>
      <c r="CG25" s="37"/>
    </row>
    <row r="26" spans="1:85" ht="19.5" customHeight="1" x14ac:dyDescent="0.2">
      <c r="A26" s="27" t="s">
        <v>24</v>
      </c>
      <c r="B26" s="29" t="s">
        <v>77</v>
      </c>
      <c r="C26" s="29">
        <v>4940</v>
      </c>
      <c r="D26" s="29">
        <v>4110</v>
      </c>
      <c r="E26" s="29">
        <v>4510</v>
      </c>
      <c r="F26" s="29">
        <v>4090</v>
      </c>
      <c r="G26" s="35">
        <f t="shared" si="14"/>
        <v>4412.5</v>
      </c>
      <c r="H26" s="29">
        <v>4020</v>
      </c>
      <c r="I26" s="29">
        <v>4800</v>
      </c>
      <c r="J26" s="29">
        <v>4740</v>
      </c>
      <c r="K26" s="29">
        <v>4890</v>
      </c>
      <c r="L26" s="35">
        <f t="shared" si="15"/>
        <v>4612.5</v>
      </c>
      <c r="M26" s="35">
        <f t="shared" si="16"/>
        <v>4512.5</v>
      </c>
      <c r="N26" s="29">
        <v>3990</v>
      </c>
      <c r="O26" s="29">
        <v>3870</v>
      </c>
      <c r="P26" s="29">
        <v>4240</v>
      </c>
      <c r="Q26" s="29">
        <v>3550</v>
      </c>
      <c r="R26" s="39">
        <v>3640</v>
      </c>
      <c r="S26" s="35">
        <f t="shared" si="17"/>
        <v>3858</v>
      </c>
      <c r="T26" s="35">
        <f t="shared" si="18"/>
        <v>4294.333333333333</v>
      </c>
      <c r="U26" s="29">
        <v>3780</v>
      </c>
      <c r="V26" s="29">
        <v>3440</v>
      </c>
      <c r="W26" s="29">
        <v>4470</v>
      </c>
      <c r="X26" s="29">
        <v>3810</v>
      </c>
      <c r="Y26" s="38"/>
      <c r="Z26" s="35">
        <f t="shared" si="19"/>
        <v>3875</v>
      </c>
      <c r="AA26" s="35">
        <f t="shared" si="20"/>
        <v>4189.5</v>
      </c>
      <c r="AB26" s="29">
        <v>4240</v>
      </c>
      <c r="AC26" s="29">
        <v>3920</v>
      </c>
      <c r="AD26" s="29">
        <v>3310</v>
      </c>
      <c r="AE26" s="29">
        <v>3260</v>
      </c>
      <c r="AF26" s="38"/>
      <c r="AG26" s="35">
        <f t="shared" si="21"/>
        <v>3682.5</v>
      </c>
      <c r="AH26" s="35">
        <f t="shared" si="22"/>
        <v>4088.1</v>
      </c>
      <c r="AI26" s="29">
        <v>4270</v>
      </c>
      <c r="AJ26" s="29">
        <v>4350</v>
      </c>
      <c r="AK26" s="29">
        <v>4220</v>
      </c>
      <c r="AL26" s="29">
        <v>4110</v>
      </c>
      <c r="AM26" s="29">
        <v>4220</v>
      </c>
      <c r="AN26" s="35">
        <f t="shared" si="23"/>
        <v>4234</v>
      </c>
      <c r="AO26" s="35">
        <f t="shared" si="24"/>
        <v>4112.416666666667</v>
      </c>
      <c r="AP26" s="29">
        <v>5240</v>
      </c>
      <c r="AQ26" s="29">
        <v>5010</v>
      </c>
      <c r="AR26" s="29">
        <v>5480</v>
      </c>
      <c r="AS26" s="29">
        <v>6290</v>
      </c>
      <c r="AT26" s="38"/>
      <c r="AU26" s="35">
        <f t="shared" si="25"/>
        <v>5505</v>
      </c>
      <c r="AV26" s="35">
        <f t="shared" si="26"/>
        <v>4311.3571428571431</v>
      </c>
      <c r="AW26" s="29">
        <v>7930</v>
      </c>
      <c r="AX26" s="29">
        <v>7710</v>
      </c>
      <c r="AY26" s="29">
        <v>6600</v>
      </c>
      <c r="AZ26" s="29">
        <v>6910</v>
      </c>
      <c r="BA26" s="29">
        <v>5970</v>
      </c>
      <c r="BB26" s="35">
        <f t="shared" si="27"/>
        <v>7024</v>
      </c>
      <c r="BC26" s="35">
        <f t="shared" si="28"/>
        <v>4650.4375</v>
      </c>
      <c r="BD26" s="29">
        <v>4710</v>
      </c>
      <c r="BE26" s="29">
        <v>5690</v>
      </c>
      <c r="BF26" s="29">
        <v>5720</v>
      </c>
      <c r="BG26" s="29">
        <v>3870</v>
      </c>
      <c r="BH26" s="35">
        <f t="shared" si="29"/>
        <v>4997.5</v>
      </c>
      <c r="BI26" s="35">
        <f t="shared" si="30"/>
        <v>4689</v>
      </c>
      <c r="BJ26" s="29">
        <v>4070</v>
      </c>
      <c r="BK26" s="29">
        <v>3610</v>
      </c>
      <c r="BL26" s="29">
        <v>4320</v>
      </c>
      <c r="BM26" s="29">
        <v>3430</v>
      </c>
      <c r="BN26" s="38"/>
      <c r="BO26" s="35">
        <f t="shared" si="31"/>
        <v>3857.5</v>
      </c>
      <c r="BP26" s="35">
        <f t="shared" si="32"/>
        <v>4605.8500000000004</v>
      </c>
      <c r="BQ26" s="29"/>
      <c r="BR26" s="29"/>
      <c r="BS26" s="29"/>
      <c r="BT26" s="29"/>
      <c r="BU26" s="29"/>
      <c r="BV26" s="35" t="e">
        <f t="shared" si="33"/>
        <v>#DIV/0!</v>
      </c>
      <c r="BW26" s="35" t="e">
        <f t="shared" si="12"/>
        <v>#DIV/0!</v>
      </c>
      <c r="BX26" s="29"/>
      <c r="BY26" s="29"/>
      <c r="BZ26" s="29"/>
      <c r="CA26" s="29"/>
      <c r="CB26" s="35" t="e">
        <f t="shared" si="13"/>
        <v>#DIV/0!</v>
      </c>
      <c r="CD26" s="35">
        <f t="shared" si="34"/>
        <v>4605.8500000000004</v>
      </c>
      <c r="CE26" s="37"/>
      <c r="CF26" s="37"/>
      <c r="CG26" s="37"/>
    </row>
    <row r="27" spans="1:85" ht="19.5" customHeight="1" x14ac:dyDescent="0.2">
      <c r="A27" s="27" t="s">
        <v>25</v>
      </c>
      <c r="B27" s="29" t="s">
        <v>77</v>
      </c>
      <c r="C27" s="29">
        <v>3110</v>
      </c>
      <c r="D27" s="29">
        <v>3360</v>
      </c>
      <c r="E27" s="29">
        <v>3070</v>
      </c>
      <c r="F27" s="29">
        <v>3300</v>
      </c>
      <c r="G27" s="35">
        <f t="shared" si="14"/>
        <v>3210</v>
      </c>
      <c r="H27" s="29">
        <v>3400</v>
      </c>
      <c r="I27" s="29">
        <v>5630</v>
      </c>
      <c r="J27" s="29">
        <v>3460</v>
      </c>
      <c r="K27" s="29">
        <v>3640</v>
      </c>
      <c r="L27" s="35">
        <f t="shared" si="15"/>
        <v>4032.5</v>
      </c>
      <c r="M27" s="35">
        <f t="shared" si="16"/>
        <v>3621.25</v>
      </c>
      <c r="N27" s="29">
        <v>4690</v>
      </c>
      <c r="O27" s="29">
        <v>3090</v>
      </c>
      <c r="P27" s="29">
        <v>3130</v>
      </c>
      <c r="Q27" s="29">
        <v>3120</v>
      </c>
      <c r="R27" s="39">
        <v>3120</v>
      </c>
      <c r="S27" s="35">
        <f t="shared" si="17"/>
        <v>3430</v>
      </c>
      <c r="T27" s="35">
        <f t="shared" si="18"/>
        <v>3557.5</v>
      </c>
      <c r="U27" s="29">
        <v>3100</v>
      </c>
      <c r="V27" s="29">
        <v>4590</v>
      </c>
      <c r="W27" s="29">
        <v>4050</v>
      </c>
      <c r="X27" s="29">
        <v>3560</v>
      </c>
      <c r="Y27" s="38"/>
      <c r="Z27" s="35">
        <f t="shared" si="19"/>
        <v>3825</v>
      </c>
      <c r="AA27" s="35">
        <f t="shared" si="20"/>
        <v>3624.375</v>
      </c>
      <c r="AB27" s="29">
        <v>3600</v>
      </c>
      <c r="AC27" s="29">
        <v>3420</v>
      </c>
      <c r="AD27" s="29">
        <v>2580</v>
      </c>
      <c r="AE27" s="29">
        <v>2820</v>
      </c>
      <c r="AF27" s="38"/>
      <c r="AG27" s="35">
        <f t="shared" si="21"/>
        <v>3105</v>
      </c>
      <c r="AH27" s="35">
        <f t="shared" si="22"/>
        <v>3520.5</v>
      </c>
      <c r="AI27" s="29">
        <v>3350</v>
      </c>
      <c r="AJ27" s="29">
        <v>3670</v>
      </c>
      <c r="AK27" s="29">
        <v>3190</v>
      </c>
      <c r="AL27" s="29">
        <v>3280</v>
      </c>
      <c r="AM27" s="29">
        <v>3190</v>
      </c>
      <c r="AN27" s="35">
        <f t="shared" si="23"/>
        <v>3336</v>
      </c>
      <c r="AO27" s="35">
        <f t="shared" si="24"/>
        <v>3489.75</v>
      </c>
      <c r="AP27" s="29">
        <v>3490</v>
      </c>
      <c r="AQ27" s="29">
        <v>3670</v>
      </c>
      <c r="AR27" s="29">
        <v>3820</v>
      </c>
      <c r="AS27" s="29">
        <v>3830</v>
      </c>
      <c r="AT27" s="38"/>
      <c r="AU27" s="35">
        <f t="shared" si="25"/>
        <v>3702.5</v>
      </c>
      <c r="AV27" s="35">
        <f t="shared" si="26"/>
        <v>3520.1428571428573</v>
      </c>
      <c r="AW27" s="29">
        <v>5520</v>
      </c>
      <c r="AX27" s="29">
        <v>4940</v>
      </c>
      <c r="AY27" s="29">
        <v>4380</v>
      </c>
      <c r="AZ27" s="29">
        <v>6280</v>
      </c>
      <c r="BA27" s="29">
        <v>4550</v>
      </c>
      <c r="BB27" s="35">
        <f t="shared" si="27"/>
        <v>5134</v>
      </c>
      <c r="BC27" s="35">
        <f t="shared" si="28"/>
        <v>3721.875</v>
      </c>
      <c r="BD27" s="29">
        <v>4540</v>
      </c>
      <c r="BE27" s="29">
        <v>3540</v>
      </c>
      <c r="BF27" s="29">
        <v>3380</v>
      </c>
      <c r="BG27" s="29">
        <v>3250</v>
      </c>
      <c r="BH27" s="35">
        <f t="shared" si="29"/>
        <v>3677.5</v>
      </c>
      <c r="BI27" s="35">
        <f t="shared" si="30"/>
        <v>3716.9444444444443</v>
      </c>
      <c r="BJ27" s="29">
        <v>2920</v>
      </c>
      <c r="BK27" s="29">
        <v>3120</v>
      </c>
      <c r="BL27" s="29">
        <v>2990</v>
      </c>
      <c r="BM27" s="29">
        <v>3170</v>
      </c>
      <c r="BN27" s="38"/>
      <c r="BO27" s="35">
        <f t="shared" si="31"/>
        <v>3050</v>
      </c>
      <c r="BP27" s="35">
        <f t="shared" si="32"/>
        <v>3650.25</v>
      </c>
      <c r="BQ27" s="29"/>
      <c r="BR27" s="29"/>
      <c r="BS27" s="29"/>
      <c r="BT27" s="29"/>
      <c r="BU27" s="29"/>
      <c r="BV27" s="35" t="e">
        <f t="shared" si="33"/>
        <v>#DIV/0!</v>
      </c>
      <c r="BW27" s="35" t="e">
        <f t="shared" si="12"/>
        <v>#DIV/0!</v>
      </c>
      <c r="BX27" s="29"/>
      <c r="BY27" s="29"/>
      <c r="BZ27" s="29"/>
      <c r="CA27" s="29"/>
      <c r="CB27" s="35" t="e">
        <f t="shared" si="13"/>
        <v>#DIV/0!</v>
      </c>
      <c r="CD27" s="35">
        <f t="shared" si="34"/>
        <v>3650.25</v>
      </c>
      <c r="CE27" s="37"/>
      <c r="CF27" s="37"/>
      <c r="CG27" s="37"/>
    </row>
    <row r="28" spans="1:85" ht="19.5" customHeight="1" x14ac:dyDescent="0.2">
      <c r="A28" s="27" t="s">
        <v>26</v>
      </c>
      <c r="B28" s="29" t="s">
        <v>77</v>
      </c>
      <c r="C28" s="29">
        <v>4820</v>
      </c>
      <c r="D28" s="29">
        <v>5050</v>
      </c>
      <c r="E28" s="29">
        <v>5070</v>
      </c>
      <c r="F28" s="29">
        <v>5090</v>
      </c>
      <c r="G28" s="35">
        <f t="shared" si="14"/>
        <v>5007.5</v>
      </c>
      <c r="H28" s="29">
        <v>5220</v>
      </c>
      <c r="I28" s="29">
        <v>5040</v>
      </c>
      <c r="J28" s="29">
        <v>5080</v>
      </c>
      <c r="K28" s="29">
        <v>4940</v>
      </c>
      <c r="L28" s="35">
        <f t="shared" si="15"/>
        <v>5070</v>
      </c>
      <c r="M28" s="35">
        <f t="shared" si="16"/>
        <v>5038.75</v>
      </c>
      <c r="N28" s="29">
        <v>5060</v>
      </c>
      <c r="O28" s="29">
        <v>5840</v>
      </c>
      <c r="P28" s="29">
        <v>4900</v>
      </c>
      <c r="Q28" s="29">
        <v>5220</v>
      </c>
      <c r="R28" s="39">
        <v>5150</v>
      </c>
      <c r="S28" s="35">
        <f t="shared" si="17"/>
        <v>5234</v>
      </c>
      <c r="T28" s="35">
        <f t="shared" si="18"/>
        <v>5103.833333333333</v>
      </c>
      <c r="U28" s="29">
        <v>5190</v>
      </c>
      <c r="V28" s="29">
        <v>5230</v>
      </c>
      <c r="W28" s="29">
        <v>5950</v>
      </c>
      <c r="X28" s="29">
        <v>7120</v>
      </c>
      <c r="Y28" s="38"/>
      <c r="Z28" s="35">
        <f t="shared" si="19"/>
        <v>5872.5</v>
      </c>
      <c r="AA28" s="35">
        <f t="shared" si="20"/>
        <v>5296</v>
      </c>
      <c r="AB28" s="29">
        <v>5430</v>
      </c>
      <c r="AC28" s="29">
        <v>5130</v>
      </c>
      <c r="AD28" s="29">
        <v>4620</v>
      </c>
      <c r="AE28" s="29">
        <v>4360</v>
      </c>
      <c r="AF28" s="38"/>
      <c r="AG28" s="35">
        <f t="shared" si="21"/>
        <v>4885</v>
      </c>
      <c r="AH28" s="35">
        <f t="shared" si="22"/>
        <v>5213.8</v>
      </c>
      <c r="AI28" s="29">
        <v>5050</v>
      </c>
      <c r="AJ28" s="29">
        <v>5400</v>
      </c>
      <c r="AK28" s="29">
        <v>5310</v>
      </c>
      <c r="AL28" s="29">
        <v>5250</v>
      </c>
      <c r="AM28" s="29">
        <v>5450</v>
      </c>
      <c r="AN28" s="35">
        <f t="shared" si="23"/>
        <v>5292</v>
      </c>
      <c r="AO28" s="35">
        <f t="shared" si="24"/>
        <v>5226.833333333333</v>
      </c>
      <c r="AP28" s="29">
        <v>5500</v>
      </c>
      <c r="AQ28" s="29">
        <v>5730</v>
      </c>
      <c r="AR28" s="29">
        <v>5820</v>
      </c>
      <c r="AS28" s="29">
        <v>6160</v>
      </c>
      <c r="AT28" s="38"/>
      <c r="AU28" s="35">
        <f t="shared" si="25"/>
        <v>5802.5</v>
      </c>
      <c r="AV28" s="35">
        <f t="shared" si="26"/>
        <v>5309.0714285714284</v>
      </c>
      <c r="AW28" s="29">
        <v>6690</v>
      </c>
      <c r="AX28" s="29">
        <v>6480</v>
      </c>
      <c r="AY28" s="29">
        <v>6430</v>
      </c>
      <c r="AZ28" s="29">
        <v>6640</v>
      </c>
      <c r="BA28" s="29">
        <v>6840</v>
      </c>
      <c r="BB28" s="35">
        <f t="shared" si="27"/>
        <v>6616</v>
      </c>
      <c r="BC28" s="35">
        <f t="shared" si="28"/>
        <v>5472.4375</v>
      </c>
      <c r="BD28" s="29">
        <v>6020</v>
      </c>
      <c r="BE28" s="29">
        <v>6050</v>
      </c>
      <c r="BF28" s="29">
        <v>5620</v>
      </c>
      <c r="BG28" s="29">
        <v>6090</v>
      </c>
      <c r="BH28" s="35">
        <f t="shared" si="29"/>
        <v>5945</v>
      </c>
      <c r="BI28" s="35">
        <f t="shared" si="30"/>
        <v>5524.9444444444443</v>
      </c>
      <c r="BJ28" s="29">
        <v>5400</v>
      </c>
      <c r="BK28" s="29">
        <v>5440</v>
      </c>
      <c r="BL28" s="29">
        <v>5420</v>
      </c>
      <c r="BM28" s="29">
        <v>5170</v>
      </c>
      <c r="BN28" s="38"/>
      <c r="BO28" s="35">
        <f t="shared" si="31"/>
        <v>5357.5</v>
      </c>
      <c r="BP28" s="35">
        <f t="shared" si="32"/>
        <v>5508.2</v>
      </c>
      <c r="BQ28" s="29"/>
      <c r="BR28" s="29"/>
      <c r="BS28" s="29"/>
      <c r="BT28" s="29"/>
      <c r="BU28" s="29"/>
      <c r="BV28" s="35" t="e">
        <f t="shared" si="33"/>
        <v>#DIV/0!</v>
      </c>
      <c r="BW28" s="35" t="e">
        <f t="shared" si="12"/>
        <v>#DIV/0!</v>
      </c>
      <c r="BX28" s="29"/>
      <c r="BY28" s="29"/>
      <c r="BZ28" s="29"/>
      <c r="CA28" s="29"/>
      <c r="CB28" s="35" t="e">
        <f t="shared" si="13"/>
        <v>#DIV/0!</v>
      </c>
      <c r="CD28" s="35">
        <f t="shared" si="34"/>
        <v>5508.2</v>
      </c>
      <c r="CE28" s="37"/>
      <c r="CF28" s="37"/>
      <c r="CG28" s="37"/>
    </row>
    <row r="29" spans="1:85" ht="19.5" customHeight="1" x14ac:dyDescent="0.2">
      <c r="A29" s="27" t="s">
        <v>27</v>
      </c>
      <c r="B29" s="29" t="s">
        <v>77</v>
      </c>
      <c r="C29" s="29">
        <v>2590</v>
      </c>
      <c r="D29" s="29">
        <v>3280</v>
      </c>
      <c r="E29" s="29">
        <v>2750</v>
      </c>
      <c r="F29" s="29">
        <v>3260</v>
      </c>
      <c r="G29" s="35">
        <f t="shared" si="14"/>
        <v>2970</v>
      </c>
      <c r="H29" s="29">
        <v>3060</v>
      </c>
      <c r="I29" s="29">
        <v>2700</v>
      </c>
      <c r="J29" s="29">
        <v>2600</v>
      </c>
      <c r="K29" s="29">
        <v>2440</v>
      </c>
      <c r="L29" s="35">
        <f t="shared" si="15"/>
        <v>2700</v>
      </c>
      <c r="M29" s="35">
        <f t="shared" si="16"/>
        <v>2835</v>
      </c>
      <c r="N29" s="29">
        <v>2550</v>
      </c>
      <c r="O29" s="29">
        <v>5060</v>
      </c>
      <c r="P29" s="29">
        <v>4900</v>
      </c>
      <c r="Q29" s="29">
        <v>3500</v>
      </c>
      <c r="R29" s="39">
        <v>2770</v>
      </c>
      <c r="S29" s="35">
        <f t="shared" si="17"/>
        <v>3756</v>
      </c>
      <c r="T29" s="35">
        <f t="shared" si="18"/>
        <v>3142</v>
      </c>
      <c r="U29" s="29">
        <v>2520</v>
      </c>
      <c r="V29" s="29">
        <v>2720</v>
      </c>
      <c r="W29" s="29">
        <v>3180</v>
      </c>
      <c r="X29" s="29">
        <v>12070</v>
      </c>
      <c r="Y29" s="38"/>
      <c r="Z29" s="35">
        <f t="shared" si="19"/>
        <v>5122.5</v>
      </c>
      <c r="AA29" s="35">
        <f t="shared" si="20"/>
        <v>3637.125</v>
      </c>
      <c r="AB29" s="29">
        <v>2800</v>
      </c>
      <c r="AC29" s="29">
        <v>2600</v>
      </c>
      <c r="AD29" s="29">
        <v>2320</v>
      </c>
      <c r="AE29" s="29">
        <v>2230</v>
      </c>
      <c r="AF29" s="38"/>
      <c r="AG29" s="35">
        <f t="shared" si="21"/>
        <v>2487.5</v>
      </c>
      <c r="AH29" s="35">
        <f t="shared" si="22"/>
        <v>3407.2</v>
      </c>
      <c r="AI29" s="29">
        <v>5330</v>
      </c>
      <c r="AJ29" s="29">
        <v>3120</v>
      </c>
      <c r="AK29" s="29">
        <v>2820</v>
      </c>
      <c r="AL29" s="29">
        <v>2870</v>
      </c>
      <c r="AM29" s="29">
        <v>2790</v>
      </c>
      <c r="AN29" s="35">
        <f t="shared" si="23"/>
        <v>3386</v>
      </c>
      <c r="AO29" s="35">
        <f t="shared" si="24"/>
        <v>3403.6666666666665</v>
      </c>
      <c r="AP29" s="29">
        <v>3920</v>
      </c>
      <c r="AQ29" s="29">
        <v>3470</v>
      </c>
      <c r="AR29" s="29">
        <v>3750</v>
      </c>
      <c r="AS29" s="29">
        <v>3840</v>
      </c>
      <c r="AT29" s="38"/>
      <c r="AU29" s="35">
        <f t="shared" si="25"/>
        <v>3745</v>
      </c>
      <c r="AV29" s="35">
        <f t="shared" si="26"/>
        <v>3452.4285714285716</v>
      </c>
      <c r="AW29" s="29">
        <v>4110</v>
      </c>
      <c r="AX29" s="29">
        <v>3980</v>
      </c>
      <c r="AY29" s="29">
        <v>3830</v>
      </c>
      <c r="AZ29" s="29">
        <v>3490</v>
      </c>
      <c r="BA29" s="29">
        <v>3380</v>
      </c>
      <c r="BB29" s="35">
        <f t="shared" si="27"/>
        <v>3758</v>
      </c>
      <c r="BC29" s="35">
        <f t="shared" si="28"/>
        <v>3490.625</v>
      </c>
      <c r="BD29" s="29">
        <v>3250</v>
      </c>
      <c r="BE29" s="29">
        <v>3140</v>
      </c>
      <c r="BF29" s="29">
        <v>2670</v>
      </c>
      <c r="BG29" s="29">
        <v>2480</v>
      </c>
      <c r="BH29" s="35">
        <f t="shared" si="29"/>
        <v>2885</v>
      </c>
      <c r="BI29" s="35">
        <f t="shared" si="30"/>
        <v>3423.3333333333335</v>
      </c>
      <c r="BJ29" s="29">
        <v>2230</v>
      </c>
      <c r="BK29" s="29">
        <v>2600</v>
      </c>
      <c r="BL29" s="29">
        <v>2110</v>
      </c>
      <c r="BM29" s="29">
        <v>2270</v>
      </c>
      <c r="BN29" s="38"/>
      <c r="BO29" s="35">
        <f t="shared" si="31"/>
        <v>2302.5</v>
      </c>
      <c r="BP29" s="35">
        <f t="shared" si="32"/>
        <v>3311.25</v>
      </c>
      <c r="BQ29" s="29"/>
      <c r="BR29" s="29"/>
      <c r="BS29" s="29"/>
      <c r="BT29" s="29"/>
      <c r="BU29" s="29"/>
      <c r="BV29" s="35" t="e">
        <f t="shared" si="33"/>
        <v>#DIV/0!</v>
      </c>
      <c r="BW29" s="35" t="e">
        <f t="shared" si="12"/>
        <v>#DIV/0!</v>
      </c>
      <c r="BX29" s="29"/>
      <c r="BY29" s="29"/>
      <c r="BZ29" s="29"/>
      <c r="CA29" s="29"/>
      <c r="CB29" s="35" t="e">
        <f t="shared" si="13"/>
        <v>#DIV/0!</v>
      </c>
      <c r="CD29" s="35">
        <f t="shared" si="34"/>
        <v>3311.25</v>
      </c>
      <c r="CE29" s="37"/>
      <c r="CF29" s="37"/>
      <c r="CG29" s="37"/>
    </row>
    <row r="30" spans="1:85" ht="19.5" customHeight="1" x14ac:dyDescent="0.2">
      <c r="A30" s="27" t="s">
        <v>28</v>
      </c>
      <c r="B30" s="29" t="s">
        <v>77</v>
      </c>
      <c r="C30" s="29">
        <v>2390</v>
      </c>
      <c r="D30" s="29">
        <v>2440</v>
      </c>
      <c r="E30" s="29">
        <v>2410</v>
      </c>
      <c r="F30" s="29">
        <v>2440</v>
      </c>
      <c r="G30" s="35">
        <f t="shared" si="14"/>
        <v>2420</v>
      </c>
      <c r="H30" s="29">
        <v>2600</v>
      </c>
      <c r="I30" s="29">
        <v>2680</v>
      </c>
      <c r="J30" s="29">
        <v>2540</v>
      </c>
      <c r="K30" s="29">
        <v>2630</v>
      </c>
      <c r="L30" s="35">
        <f t="shared" si="15"/>
        <v>2612.5</v>
      </c>
      <c r="M30" s="35">
        <f t="shared" si="16"/>
        <v>2516.25</v>
      </c>
      <c r="N30" s="29">
        <v>2670</v>
      </c>
      <c r="O30" s="29">
        <v>2710</v>
      </c>
      <c r="P30" s="29">
        <v>2470</v>
      </c>
      <c r="Q30" s="29">
        <v>2540</v>
      </c>
      <c r="R30" s="39">
        <v>2420</v>
      </c>
      <c r="S30" s="35">
        <f t="shared" si="17"/>
        <v>2562</v>
      </c>
      <c r="T30" s="35">
        <f t="shared" si="18"/>
        <v>2531.5</v>
      </c>
      <c r="U30" s="29">
        <v>2570</v>
      </c>
      <c r="V30" s="29">
        <v>2490</v>
      </c>
      <c r="W30" s="29">
        <v>2570</v>
      </c>
      <c r="X30" s="29">
        <v>2240</v>
      </c>
      <c r="Y30" s="38"/>
      <c r="Z30" s="35">
        <f t="shared" si="19"/>
        <v>2467.5</v>
      </c>
      <c r="AA30" s="35">
        <f t="shared" si="20"/>
        <v>2515.5</v>
      </c>
      <c r="AB30" s="29">
        <v>2300</v>
      </c>
      <c r="AC30" s="29">
        <v>2330</v>
      </c>
      <c r="AD30" s="29">
        <v>1860</v>
      </c>
      <c r="AE30" s="29">
        <v>1770</v>
      </c>
      <c r="AF30" s="38"/>
      <c r="AG30" s="35">
        <f t="shared" si="21"/>
        <v>2065</v>
      </c>
      <c r="AH30" s="35">
        <f t="shared" si="22"/>
        <v>2425.4</v>
      </c>
      <c r="AI30" s="29">
        <v>1980</v>
      </c>
      <c r="AJ30" s="29">
        <v>1750</v>
      </c>
      <c r="AK30" s="29">
        <v>2210</v>
      </c>
      <c r="AL30" s="29">
        <v>2410</v>
      </c>
      <c r="AM30" s="29">
        <v>2100</v>
      </c>
      <c r="AN30" s="35">
        <f t="shared" si="23"/>
        <v>2090</v>
      </c>
      <c r="AO30" s="35">
        <f t="shared" si="24"/>
        <v>2369.5</v>
      </c>
      <c r="AP30" s="29">
        <v>1690</v>
      </c>
      <c r="AQ30" s="29">
        <v>1950</v>
      </c>
      <c r="AR30" s="29">
        <v>2120</v>
      </c>
      <c r="AS30" s="29">
        <v>2210</v>
      </c>
      <c r="AT30" s="38"/>
      <c r="AU30" s="35">
        <f t="shared" si="25"/>
        <v>1992.5</v>
      </c>
      <c r="AV30" s="35">
        <f t="shared" si="26"/>
        <v>2315.6428571428573</v>
      </c>
      <c r="AW30" s="29">
        <v>2470</v>
      </c>
      <c r="AX30" s="29">
        <v>2460</v>
      </c>
      <c r="AY30" s="29">
        <v>2270</v>
      </c>
      <c r="AZ30" s="29">
        <v>2400</v>
      </c>
      <c r="BA30" s="29">
        <v>2500</v>
      </c>
      <c r="BB30" s="35">
        <f t="shared" si="27"/>
        <v>2420</v>
      </c>
      <c r="BC30" s="35">
        <f t="shared" si="28"/>
        <v>2328.6875</v>
      </c>
      <c r="BD30" s="29">
        <v>2190</v>
      </c>
      <c r="BE30" s="29">
        <v>2230</v>
      </c>
      <c r="BF30" s="29">
        <v>2180</v>
      </c>
      <c r="BG30" s="29">
        <v>2240</v>
      </c>
      <c r="BH30" s="35">
        <f t="shared" si="29"/>
        <v>2210</v>
      </c>
      <c r="BI30" s="35">
        <f t="shared" si="30"/>
        <v>2315.5</v>
      </c>
      <c r="BJ30" s="29">
        <v>2170</v>
      </c>
      <c r="BK30" s="29">
        <v>1930</v>
      </c>
      <c r="BL30" s="29">
        <v>1980</v>
      </c>
      <c r="BM30" s="29">
        <v>2120</v>
      </c>
      <c r="BN30" s="38"/>
      <c r="BO30" s="35">
        <f>AVERAGE(BJ30:BM30)</f>
        <v>2050</v>
      </c>
      <c r="BP30" s="35">
        <f t="shared" si="32"/>
        <v>2288.9499999999998</v>
      </c>
      <c r="BQ30" s="29"/>
      <c r="BR30" s="29"/>
      <c r="BS30" s="29"/>
      <c r="BT30" s="29"/>
      <c r="BU30" s="29"/>
      <c r="BV30" s="35" t="e">
        <f t="shared" si="33"/>
        <v>#DIV/0!</v>
      </c>
      <c r="BW30" s="35" t="e">
        <f t="shared" si="12"/>
        <v>#DIV/0!</v>
      </c>
      <c r="BX30" s="29"/>
      <c r="BY30" s="29"/>
      <c r="BZ30" s="29"/>
      <c r="CA30" s="29"/>
      <c r="CB30" s="35" t="e">
        <f t="shared" si="13"/>
        <v>#DIV/0!</v>
      </c>
      <c r="CD30" s="35">
        <f t="shared" si="34"/>
        <v>2288.9499999999998</v>
      </c>
      <c r="CE30" s="37"/>
      <c r="CF30" s="37"/>
      <c r="CG30" s="37"/>
    </row>
    <row r="31" spans="1:85" ht="19.5" customHeight="1" x14ac:dyDescent="0.2">
      <c r="A31" s="27" t="s">
        <v>43</v>
      </c>
      <c r="B31" s="28" t="s">
        <v>69</v>
      </c>
      <c r="C31" s="28">
        <v>13190</v>
      </c>
      <c r="D31" s="28">
        <v>14450</v>
      </c>
      <c r="E31" s="28">
        <v>15420</v>
      </c>
      <c r="F31" s="28">
        <v>15050</v>
      </c>
      <c r="G31" s="35">
        <f t="shared" si="14"/>
        <v>14527.5</v>
      </c>
      <c r="H31" s="28">
        <v>12580</v>
      </c>
      <c r="I31" s="28">
        <v>10680</v>
      </c>
      <c r="J31" s="28">
        <v>12030</v>
      </c>
      <c r="K31" s="28">
        <v>13470</v>
      </c>
      <c r="L31" s="35">
        <f t="shared" si="15"/>
        <v>12190</v>
      </c>
      <c r="M31" s="35">
        <f t="shared" si="16"/>
        <v>13358.75</v>
      </c>
      <c r="N31" s="29">
        <v>12020</v>
      </c>
      <c r="O31" s="29">
        <v>10920</v>
      </c>
      <c r="P31" s="29">
        <v>10350</v>
      </c>
      <c r="Q31" s="28">
        <v>10270</v>
      </c>
      <c r="R31" s="40">
        <v>11370</v>
      </c>
      <c r="S31" s="35">
        <f t="shared" si="17"/>
        <v>10986</v>
      </c>
      <c r="T31" s="35">
        <f t="shared" si="18"/>
        <v>12567.833333333334</v>
      </c>
      <c r="U31" s="28">
        <v>9850</v>
      </c>
      <c r="V31" s="28">
        <v>8450</v>
      </c>
      <c r="W31" s="28">
        <v>10010</v>
      </c>
      <c r="X31" s="29">
        <v>10630</v>
      </c>
      <c r="Y31" s="38"/>
      <c r="Z31" s="35">
        <f t="shared" si="19"/>
        <v>9735</v>
      </c>
      <c r="AA31" s="35">
        <f t="shared" si="20"/>
        <v>11859.625</v>
      </c>
      <c r="AB31" s="28">
        <v>9010</v>
      </c>
      <c r="AC31" s="28">
        <v>8590</v>
      </c>
      <c r="AD31" s="28">
        <v>8480</v>
      </c>
      <c r="AE31" s="28">
        <v>9850</v>
      </c>
      <c r="AF31" s="38"/>
      <c r="AG31" s="35">
        <f t="shared" si="21"/>
        <v>8982.5</v>
      </c>
      <c r="AH31" s="35">
        <f t="shared" si="22"/>
        <v>11284.2</v>
      </c>
      <c r="AI31" s="28">
        <v>10620</v>
      </c>
      <c r="AJ31" s="28">
        <v>7840</v>
      </c>
      <c r="AK31" s="28">
        <v>8780</v>
      </c>
      <c r="AL31" s="28">
        <v>8640</v>
      </c>
      <c r="AM31" s="38"/>
      <c r="AN31" s="35">
        <f t="shared" si="23"/>
        <v>8970</v>
      </c>
      <c r="AO31" s="35">
        <f t="shared" si="24"/>
        <v>10898.5</v>
      </c>
      <c r="AP31" s="28">
        <v>9410</v>
      </c>
      <c r="AQ31" s="28">
        <v>8040</v>
      </c>
      <c r="AR31" s="28">
        <v>8860</v>
      </c>
      <c r="AS31" s="28">
        <v>10120</v>
      </c>
      <c r="AT31" s="29">
        <v>9400</v>
      </c>
      <c r="AU31" s="35">
        <f>AVERAGE(AP31:AT31)</f>
        <v>9166</v>
      </c>
      <c r="AV31" s="35">
        <f t="shared" si="26"/>
        <v>10651</v>
      </c>
      <c r="AW31" s="41"/>
      <c r="AX31" s="28">
        <v>9120</v>
      </c>
      <c r="AY31" s="28">
        <v>9300</v>
      </c>
      <c r="AZ31" s="28">
        <v>9050</v>
      </c>
      <c r="BA31" s="28">
        <v>9360</v>
      </c>
      <c r="BB31" s="35">
        <f t="shared" si="27"/>
        <v>9207.5</v>
      </c>
      <c r="BC31" s="35">
        <f t="shared" si="28"/>
        <v>10470.5625</v>
      </c>
      <c r="BD31" s="28">
        <v>10790</v>
      </c>
      <c r="BE31" s="28">
        <v>9270</v>
      </c>
      <c r="BF31" s="28">
        <v>8710</v>
      </c>
      <c r="BG31" s="28">
        <v>9580</v>
      </c>
      <c r="BH31" s="35">
        <f t="shared" si="29"/>
        <v>9587.5</v>
      </c>
      <c r="BI31" s="35">
        <f t="shared" si="30"/>
        <v>10372.444444444445</v>
      </c>
      <c r="BJ31" s="28">
        <v>10540</v>
      </c>
      <c r="BK31" s="28">
        <v>9280</v>
      </c>
      <c r="BL31" s="28">
        <v>9860</v>
      </c>
      <c r="BM31" s="28">
        <v>11840</v>
      </c>
      <c r="BN31" s="29">
        <v>11840</v>
      </c>
      <c r="BO31" s="35">
        <f>AVERAGE(BJ31:BN31)</f>
        <v>10672</v>
      </c>
      <c r="BP31" s="35">
        <f t="shared" si="32"/>
        <v>10402.4</v>
      </c>
      <c r="BQ31" s="28"/>
      <c r="BR31" s="28"/>
      <c r="BS31" s="28"/>
      <c r="BT31" s="28"/>
      <c r="BU31" s="29"/>
      <c r="BV31" s="35" t="e">
        <f t="shared" si="33"/>
        <v>#DIV/0!</v>
      </c>
      <c r="BW31" s="35" t="e">
        <f t="shared" si="12"/>
        <v>#DIV/0!</v>
      </c>
      <c r="BX31" s="28"/>
      <c r="BY31" s="28"/>
      <c r="BZ31" s="28"/>
      <c r="CA31" s="28"/>
      <c r="CB31" s="35" t="e">
        <f t="shared" si="13"/>
        <v>#DIV/0!</v>
      </c>
      <c r="CD31" s="35">
        <f t="shared" si="34"/>
        <v>10402.4</v>
      </c>
      <c r="CE31" s="37"/>
      <c r="CF31" s="37"/>
      <c r="CG31" s="37"/>
    </row>
    <row r="32" spans="1:85" ht="19.5" customHeight="1" x14ac:dyDescent="0.2">
      <c r="A32" s="27" t="s">
        <v>44</v>
      </c>
      <c r="B32" s="28" t="s">
        <v>69</v>
      </c>
      <c r="C32" s="28">
        <v>4150</v>
      </c>
      <c r="D32" s="28">
        <v>4020</v>
      </c>
      <c r="E32" s="28">
        <v>3910</v>
      </c>
      <c r="F32" s="28">
        <v>3840</v>
      </c>
      <c r="G32" s="35">
        <f t="shared" si="14"/>
        <v>3980</v>
      </c>
      <c r="H32" s="28">
        <v>3950</v>
      </c>
      <c r="I32" s="28">
        <v>3840</v>
      </c>
      <c r="J32" s="28">
        <v>3770</v>
      </c>
      <c r="K32" s="28">
        <v>3480</v>
      </c>
      <c r="L32" s="35">
        <f t="shared" si="15"/>
        <v>3760</v>
      </c>
      <c r="M32" s="35">
        <f t="shared" si="16"/>
        <v>3870</v>
      </c>
      <c r="N32" s="29">
        <v>3950</v>
      </c>
      <c r="O32" s="29">
        <v>3930</v>
      </c>
      <c r="P32" s="29">
        <v>3920</v>
      </c>
      <c r="Q32" s="28">
        <v>3880</v>
      </c>
      <c r="R32" s="40">
        <v>3810</v>
      </c>
      <c r="S32" s="35">
        <f t="shared" si="17"/>
        <v>3898</v>
      </c>
      <c r="T32" s="35">
        <f t="shared" si="18"/>
        <v>3879.3333333333335</v>
      </c>
      <c r="U32" s="28">
        <v>3530</v>
      </c>
      <c r="V32" s="28">
        <v>3470</v>
      </c>
      <c r="W32" s="28">
        <v>3390</v>
      </c>
      <c r="X32" s="29">
        <v>3540</v>
      </c>
      <c r="Y32" s="38"/>
      <c r="Z32" s="35">
        <f t="shared" si="19"/>
        <v>3482.5</v>
      </c>
      <c r="AA32" s="35">
        <f t="shared" si="20"/>
        <v>3780.125</v>
      </c>
      <c r="AB32" s="28">
        <v>3650</v>
      </c>
      <c r="AC32" s="28">
        <v>3070</v>
      </c>
      <c r="AD32" s="28">
        <v>2850</v>
      </c>
      <c r="AE32" s="28">
        <v>3560</v>
      </c>
      <c r="AF32" s="38"/>
      <c r="AG32" s="35">
        <f t="shared" si="21"/>
        <v>3282.5</v>
      </c>
      <c r="AH32" s="35">
        <f t="shared" si="22"/>
        <v>3680.6</v>
      </c>
      <c r="AI32" s="28">
        <v>3430</v>
      </c>
      <c r="AJ32" s="28">
        <v>3250</v>
      </c>
      <c r="AK32" s="28">
        <v>3420</v>
      </c>
      <c r="AL32" s="28">
        <v>3360</v>
      </c>
      <c r="AM32" s="38"/>
      <c r="AN32" s="35">
        <f t="shared" si="23"/>
        <v>3365</v>
      </c>
      <c r="AO32" s="35">
        <f t="shared" si="24"/>
        <v>3628</v>
      </c>
      <c r="AP32" s="28">
        <v>3290</v>
      </c>
      <c r="AQ32" s="28">
        <v>3200</v>
      </c>
      <c r="AR32" s="28">
        <v>3200</v>
      </c>
      <c r="AS32" s="28">
        <v>3160</v>
      </c>
      <c r="AT32" s="29">
        <v>3300</v>
      </c>
      <c r="AU32" s="35">
        <f t="shared" ref="AU32:AU46" si="38">AVERAGE(AP32:AT32)</f>
        <v>3230</v>
      </c>
      <c r="AV32" s="35">
        <f t="shared" si="26"/>
        <v>3571.1428571428573</v>
      </c>
      <c r="AW32" s="41"/>
      <c r="AX32" s="28">
        <v>3290</v>
      </c>
      <c r="AY32" s="28">
        <v>2900</v>
      </c>
      <c r="AZ32" s="28">
        <v>2920</v>
      </c>
      <c r="BA32" s="28">
        <v>3130</v>
      </c>
      <c r="BB32" s="35">
        <f t="shared" si="27"/>
        <v>3060</v>
      </c>
      <c r="BC32" s="35">
        <f t="shared" si="28"/>
        <v>3507.25</v>
      </c>
      <c r="BD32" s="28">
        <v>3070</v>
      </c>
      <c r="BE32" s="28">
        <v>2920</v>
      </c>
      <c r="BF32" s="28">
        <v>2920</v>
      </c>
      <c r="BG32" s="28">
        <v>2920</v>
      </c>
      <c r="BH32" s="35">
        <f t="shared" si="29"/>
        <v>2957.5</v>
      </c>
      <c r="BI32" s="35">
        <f t="shared" si="30"/>
        <v>3446.1666666666665</v>
      </c>
      <c r="BJ32" s="28">
        <v>2730</v>
      </c>
      <c r="BK32" s="28">
        <v>2720</v>
      </c>
      <c r="BL32" s="28">
        <v>2760</v>
      </c>
      <c r="BM32" s="28">
        <v>3110</v>
      </c>
      <c r="BN32" s="29">
        <v>3010</v>
      </c>
      <c r="BO32" s="35">
        <f t="shared" ref="BO32:BO47" si="39">AVERAGE(BJ32:BN32)</f>
        <v>2866</v>
      </c>
      <c r="BP32" s="35">
        <f t="shared" si="32"/>
        <v>3388.15</v>
      </c>
      <c r="BQ32" s="28"/>
      <c r="BR32" s="28"/>
      <c r="BS32" s="28"/>
      <c r="BT32" s="28"/>
      <c r="BU32" s="29"/>
      <c r="BV32" s="35" t="e">
        <f t="shared" si="33"/>
        <v>#DIV/0!</v>
      </c>
      <c r="BW32" s="35" t="e">
        <f t="shared" si="12"/>
        <v>#DIV/0!</v>
      </c>
      <c r="BX32" s="28"/>
      <c r="BY32" s="28"/>
      <c r="BZ32" s="28"/>
      <c r="CA32" s="28"/>
      <c r="CB32" s="35" t="e">
        <f t="shared" si="13"/>
        <v>#DIV/0!</v>
      </c>
      <c r="CD32" s="35">
        <f t="shared" si="34"/>
        <v>3388.15</v>
      </c>
      <c r="CE32" s="37"/>
      <c r="CF32" s="37"/>
      <c r="CG32" s="37"/>
    </row>
    <row r="33" spans="1:85" ht="19.5" customHeight="1" x14ac:dyDescent="0.2">
      <c r="A33" s="27" t="s">
        <v>45</v>
      </c>
      <c r="B33" s="28" t="s">
        <v>69</v>
      </c>
      <c r="C33" s="28">
        <v>3930</v>
      </c>
      <c r="D33" s="28">
        <v>3950</v>
      </c>
      <c r="E33" s="28">
        <v>3850</v>
      </c>
      <c r="F33" s="28">
        <v>3710</v>
      </c>
      <c r="G33" s="35">
        <f t="shared" si="14"/>
        <v>3860</v>
      </c>
      <c r="H33" s="28">
        <v>3620</v>
      </c>
      <c r="I33" s="28">
        <v>3650</v>
      </c>
      <c r="J33" s="28">
        <v>3630</v>
      </c>
      <c r="K33" s="28">
        <v>3470</v>
      </c>
      <c r="L33" s="35">
        <f t="shared" si="15"/>
        <v>3592.5</v>
      </c>
      <c r="M33" s="35">
        <f t="shared" si="16"/>
        <v>3726.25</v>
      </c>
      <c r="N33" s="29">
        <v>6340</v>
      </c>
      <c r="O33" s="29">
        <v>3870</v>
      </c>
      <c r="P33" s="29">
        <v>3850</v>
      </c>
      <c r="Q33" s="28">
        <v>4350</v>
      </c>
      <c r="R33" s="40">
        <v>3720</v>
      </c>
      <c r="S33" s="35">
        <f t="shared" si="17"/>
        <v>4426</v>
      </c>
      <c r="T33" s="35">
        <f t="shared" si="18"/>
        <v>3959.5</v>
      </c>
      <c r="U33" s="28">
        <v>3570</v>
      </c>
      <c r="V33" s="28">
        <v>3510</v>
      </c>
      <c r="W33" s="28">
        <v>3510</v>
      </c>
      <c r="X33" s="29">
        <v>3720</v>
      </c>
      <c r="Y33" s="38"/>
      <c r="Z33" s="35">
        <f t="shared" si="19"/>
        <v>3577.5</v>
      </c>
      <c r="AA33" s="35">
        <f t="shared" si="20"/>
        <v>3864</v>
      </c>
      <c r="AB33" s="28">
        <v>3810</v>
      </c>
      <c r="AC33" s="28">
        <v>3610</v>
      </c>
      <c r="AD33" s="28">
        <v>3100</v>
      </c>
      <c r="AE33" s="28">
        <v>3720</v>
      </c>
      <c r="AF33" s="38"/>
      <c r="AG33" s="35">
        <f t="shared" si="21"/>
        <v>3560</v>
      </c>
      <c r="AH33" s="35">
        <f t="shared" si="22"/>
        <v>3803.2</v>
      </c>
      <c r="AI33" s="28">
        <v>3810</v>
      </c>
      <c r="AJ33" s="28">
        <v>3520</v>
      </c>
      <c r="AK33" s="28">
        <v>3650</v>
      </c>
      <c r="AL33" s="28">
        <v>3620</v>
      </c>
      <c r="AM33" s="38"/>
      <c r="AN33" s="35">
        <f t="shared" si="23"/>
        <v>3650</v>
      </c>
      <c r="AO33" s="35">
        <f t="shared" si="24"/>
        <v>3777.6666666666665</v>
      </c>
      <c r="AP33" s="28">
        <v>3520</v>
      </c>
      <c r="AQ33" s="28">
        <v>3540</v>
      </c>
      <c r="AR33" s="28">
        <v>4840</v>
      </c>
      <c r="AS33" s="28">
        <v>3510</v>
      </c>
      <c r="AT33" s="29">
        <v>3720</v>
      </c>
      <c r="AU33" s="35">
        <f t="shared" si="38"/>
        <v>3826</v>
      </c>
      <c r="AV33" s="35">
        <f t="shared" si="26"/>
        <v>3784.5714285714284</v>
      </c>
      <c r="AW33" s="41"/>
      <c r="AX33" s="28">
        <v>3740</v>
      </c>
      <c r="AY33" s="28">
        <v>3540</v>
      </c>
      <c r="AZ33" s="28">
        <v>3610</v>
      </c>
      <c r="BA33" s="28">
        <v>3400</v>
      </c>
      <c r="BB33" s="35">
        <f t="shared" si="27"/>
        <v>3572.5</v>
      </c>
      <c r="BC33" s="35">
        <f t="shared" si="28"/>
        <v>3758.0625</v>
      </c>
      <c r="BD33" s="28">
        <v>3580</v>
      </c>
      <c r="BE33" s="28">
        <v>3550</v>
      </c>
      <c r="BF33" s="28">
        <v>3450</v>
      </c>
      <c r="BG33" s="28">
        <v>3520</v>
      </c>
      <c r="BH33" s="35">
        <f t="shared" si="29"/>
        <v>3525</v>
      </c>
      <c r="BI33" s="35">
        <f t="shared" si="30"/>
        <v>3732.1666666666665</v>
      </c>
      <c r="BJ33" s="28">
        <v>3300</v>
      </c>
      <c r="BK33" s="28">
        <v>3220</v>
      </c>
      <c r="BL33" s="28">
        <v>3520</v>
      </c>
      <c r="BM33" s="28">
        <v>3550</v>
      </c>
      <c r="BN33" s="29">
        <v>3370</v>
      </c>
      <c r="BO33" s="35">
        <f t="shared" si="39"/>
        <v>3392</v>
      </c>
      <c r="BP33" s="35">
        <f t="shared" si="32"/>
        <v>3698.15</v>
      </c>
      <c r="BQ33" s="28"/>
      <c r="BR33" s="28"/>
      <c r="BS33" s="28"/>
      <c r="BT33" s="28"/>
      <c r="BU33" s="29"/>
      <c r="BV33" s="35" t="e">
        <f t="shared" si="33"/>
        <v>#DIV/0!</v>
      </c>
      <c r="BW33" s="35" t="e">
        <f t="shared" si="12"/>
        <v>#DIV/0!</v>
      </c>
      <c r="BX33" s="28"/>
      <c r="BY33" s="28"/>
      <c r="BZ33" s="28"/>
      <c r="CA33" s="28"/>
      <c r="CB33" s="35" t="e">
        <f t="shared" si="13"/>
        <v>#DIV/0!</v>
      </c>
      <c r="CD33" s="35">
        <f t="shared" si="34"/>
        <v>3698.15</v>
      </c>
      <c r="CE33" s="37"/>
      <c r="CF33" s="37"/>
      <c r="CG33" s="37"/>
    </row>
    <row r="34" spans="1:85" ht="19.5" customHeight="1" x14ac:dyDescent="0.2">
      <c r="A34" s="27" t="s">
        <v>46</v>
      </c>
      <c r="B34" s="28" t="s">
        <v>69</v>
      </c>
      <c r="C34" s="28">
        <v>23730</v>
      </c>
      <c r="D34" s="28">
        <v>30180</v>
      </c>
      <c r="E34" s="28">
        <v>21570</v>
      </c>
      <c r="F34" s="28">
        <v>27290</v>
      </c>
      <c r="G34" s="35">
        <f t="shared" si="14"/>
        <v>25692.5</v>
      </c>
      <c r="H34" s="28">
        <v>35710</v>
      </c>
      <c r="I34" s="28">
        <v>36680</v>
      </c>
      <c r="J34" s="28">
        <v>25240</v>
      </c>
      <c r="K34" s="28">
        <v>27780</v>
      </c>
      <c r="L34" s="35">
        <f t="shared" si="15"/>
        <v>31352.5</v>
      </c>
      <c r="M34" s="35">
        <f t="shared" si="16"/>
        <v>28522.5</v>
      </c>
      <c r="N34" s="29">
        <v>30110</v>
      </c>
      <c r="O34" s="29">
        <v>25400</v>
      </c>
      <c r="P34" s="29">
        <v>27580</v>
      </c>
      <c r="Q34" s="28">
        <v>30590</v>
      </c>
      <c r="R34" s="40">
        <v>25190</v>
      </c>
      <c r="S34" s="35">
        <f t="shared" si="17"/>
        <v>27774</v>
      </c>
      <c r="T34" s="35">
        <f t="shared" si="18"/>
        <v>28273</v>
      </c>
      <c r="U34" s="28">
        <v>31530</v>
      </c>
      <c r="V34" s="28">
        <v>27080</v>
      </c>
      <c r="W34" s="28">
        <v>33090</v>
      </c>
      <c r="X34" s="29">
        <v>28320</v>
      </c>
      <c r="Y34" s="38"/>
      <c r="Z34" s="35">
        <f t="shared" si="19"/>
        <v>30005</v>
      </c>
      <c r="AA34" s="35">
        <f t="shared" si="20"/>
        <v>28706</v>
      </c>
      <c r="AB34" s="28">
        <v>24700</v>
      </c>
      <c r="AC34" s="28">
        <v>25870</v>
      </c>
      <c r="AD34" s="28">
        <v>21870</v>
      </c>
      <c r="AE34" s="28">
        <v>24910</v>
      </c>
      <c r="AF34" s="38"/>
      <c r="AG34" s="35">
        <f t="shared" si="21"/>
        <v>24337.5</v>
      </c>
      <c r="AH34" s="35">
        <f t="shared" si="22"/>
        <v>27832.3</v>
      </c>
      <c r="AI34" s="28">
        <v>20020</v>
      </c>
      <c r="AJ34" s="28">
        <v>20720</v>
      </c>
      <c r="AK34" s="28">
        <v>20150</v>
      </c>
      <c r="AL34" s="28">
        <v>22810</v>
      </c>
      <c r="AM34" s="38"/>
      <c r="AN34" s="35">
        <f t="shared" si="23"/>
        <v>20925</v>
      </c>
      <c r="AO34" s="35">
        <f t="shared" si="24"/>
        <v>26681.083333333332</v>
      </c>
      <c r="AP34" s="28">
        <v>20430</v>
      </c>
      <c r="AQ34" s="28">
        <v>20370</v>
      </c>
      <c r="AR34" s="28">
        <v>27540</v>
      </c>
      <c r="AS34" s="28">
        <v>22030</v>
      </c>
      <c r="AT34" s="29">
        <v>21200</v>
      </c>
      <c r="AU34" s="35">
        <f t="shared" si="38"/>
        <v>22314</v>
      </c>
      <c r="AV34" s="35">
        <f t="shared" si="26"/>
        <v>26057.214285714286</v>
      </c>
      <c r="AW34" s="41"/>
      <c r="AX34" s="28">
        <v>20730</v>
      </c>
      <c r="AY34" s="28">
        <v>20180</v>
      </c>
      <c r="AZ34" s="28">
        <v>20160</v>
      </c>
      <c r="BA34" s="28">
        <v>25020</v>
      </c>
      <c r="BB34" s="35">
        <f t="shared" si="27"/>
        <v>21522.5</v>
      </c>
      <c r="BC34" s="35">
        <f t="shared" si="28"/>
        <v>25490.375</v>
      </c>
      <c r="BD34" s="28">
        <v>30530</v>
      </c>
      <c r="BE34" s="28">
        <v>31840</v>
      </c>
      <c r="BF34" s="28">
        <v>34110</v>
      </c>
      <c r="BG34" s="28">
        <v>30710</v>
      </c>
      <c r="BH34" s="35">
        <f t="shared" si="29"/>
        <v>31797.5</v>
      </c>
      <c r="BI34" s="35">
        <f t="shared" si="30"/>
        <v>26191.166666666668</v>
      </c>
      <c r="BJ34" s="28">
        <v>32310</v>
      </c>
      <c r="BK34" s="28">
        <v>28680</v>
      </c>
      <c r="BL34" s="28">
        <v>24600</v>
      </c>
      <c r="BM34" s="28">
        <v>28550</v>
      </c>
      <c r="BN34" s="29">
        <v>31850</v>
      </c>
      <c r="BO34" s="35">
        <f t="shared" si="39"/>
        <v>29198</v>
      </c>
      <c r="BP34" s="35">
        <f t="shared" si="32"/>
        <v>26491.85</v>
      </c>
      <c r="BQ34" s="28"/>
      <c r="BR34" s="28"/>
      <c r="BS34" s="28"/>
      <c r="BT34" s="28"/>
      <c r="BU34" s="29"/>
      <c r="BV34" s="35" t="e">
        <f t="shared" si="33"/>
        <v>#DIV/0!</v>
      </c>
      <c r="BW34" s="35" t="e">
        <f t="shared" si="12"/>
        <v>#DIV/0!</v>
      </c>
      <c r="BX34" s="28"/>
      <c r="BY34" s="28"/>
      <c r="BZ34" s="28"/>
      <c r="CA34" s="28"/>
      <c r="CB34" s="35" t="e">
        <f t="shared" si="13"/>
        <v>#DIV/0!</v>
      </c>
      <c r="CD34" s="35">
        <f t="shared" si="34"/>
        <v>26491.85</v>
      </c>
      <c r="CE34" s="37"/>
      <c r="CF34" s="37"/>
      <c r="CG34" s="37"/>
    </row>
    <row r="35" spans="1:85" ht="19.5" customHeight="1" x14ac:dyDescent="0.2">
      <c r="A35" s="27" t="s">
        <v>125</v>
      </c>
      <c r="B35" s="28" t="s">
        <v>69</v>
      </c>
      <c r="C35" s="28"/>
      <c r="D35" s="28"/>
      <c r="E35" s="28"/>
      <c r="F35" s="28"/>
      <c r="G35" s="35"/>
      <c r="H35" s="28"/>
      <c r="I35" s="28"/>
      <c r="J35" s="28"/>
      <c r="K35" s="28"/>
      <c r="L35" s="35"/>
      <c r="M35" s="35"/>
      <c r="N35" s="29"/>
      <c r="O35" s="29"/>
      <c r="P35" s="29"/>
      <c r="Q35" s="28"/>
      <c r="R35" s="40"/>
      <c r="S35" s="35"/>
      <c r="T35" s="35"/>
      <c r="U35" s="28"/>
      <c r="V35" s="28"/>
      <c r="W35" s="28"/>
      <c r="X35" s="29"/>
      <c r="Y35" s="38"/>
      <c r="Z35" s="35"/>
      <c r="AA35" s="35"/>
      <c r="AB35" s="28"/>
      <c r="AC35" s="28"/>
      <c r="AD35" s="28"/>
      <c r="AE35" s="28"/>
      <c r="AF35" s="38"/>
      <c r="AG35" s="35"/>
      <c r="AH35" s="35"/>
      <c r="AI35" s="28"/>
      <c r="AJ35" s="28"/>
      <c r="AK35" s="28"/>
      <c r="AL35" s="28"/>
      <c r="AM35" s="38"/>
      <c r="AN35" s="35"/>
      <c r="AO35" s="35"/>
      <c r="AP35" s="28"/>
      <c r="AQ35" s="28"/>
      <c r="AR35" s="28"/>
      <c r="AS35" s="28"/>
      <c r="AT35" s="29"/>
      <c r="AU35" s="35"/>
      <c r="AV35" s="35"/>
      <c r="AW35" s="41"/>
      <c r="AX35" s="28"/>
      <c r="AY35" s="28"/>
      <c r="AZ35" s="28"/>
      <c r="BA35" s="28"/>
      <c r="BB35" s="35"/>
      <c r="BC35" s="35"/>
      <c r="BD35" s="28"/>
      <c r="BE35" s="28"/>
      <c r="BF35" s="28"/>
      <c r="BG35" s="28"/>
      <c r="BH35" s="35"/>
      <c r="BI35" s="35"/>
      <c r="BJ35" s="41"/>
      <c r="BK35" s="41"/>
      <c r="BL35" s="41"/>
      <c r="BM35" s="41"/>
      <c r="BN35" s="29">
        <v>15130</v>
      </c>
      <c r="BO35" s="35">
        <f t="shared" si="39"/>
        <v>15130</v>
      </c>
      <c r="BP35" s="35">
        <f t="shared" si="32"/>
        <v>15130</v>
      </c>
      <c r="BQ35" s="28"/>
      <c r="BR35" s="28"/>
      <c r="BS35" s="28"/>
      <c r="BT35" s="28"/>
      <c r="BU35" s="29"/>
      <c r="BV35" s="35" t="e">
        <f t="shared" ref="BV35" si="40">AVERAGE(BQ35:BT35)</f>
        <v>#DIV/0!</v>
      </c>
      <c r="BW35" s="35" t="e">
        <f t="shared" ref="BW35" si="41">AVERAGE(BV35,BO35,BH35,BB35,AU35,AN35,AG35,Z35,S35,L35,G35)</f>
        <v>#DIV/0!</v>
      </c>
      <c r="BX35" s="28"/>
      <c r="BY35" s="28"/>
      <c r="BZ35" s="28"/>
      <c r="CA35" s="28"/>
      <c r="CB35" s="35" t="e">
        <f t="shared" ref="CB35:CB39" si="42">AVERAGE(BX35:CA35)</f>
        <v>#DIV/0!</v>
      </c>
      <c r="CD35" s="35">
        <f t="shared" ref="CD35:CD39" si="43">AVERAGE(G35,L35,S35,Z35,AG35,AN35,AU35,BB35,BH35,BO35)</f>
        <v>15130</v>
      </c>
      <c r="CE35" s="37"/>
      <c r="CF35" s="37"/>
      <c r="CG35" s="37"/>
    </row>
    <row r="36" spans="1:85" ht="19.5" customHeight="1" x14ac:dyDescent="0.2">
      <c r="A36" s="27" t="s">
        <v>123</v>
      </c>
      <c r="B36" s="28" t="s">
        <v>69</v>
      </c>
      <c r="C36" s="28"/>
      <c r="D36" s="28"/>
      <c r="E36" s="28"/>
      <c r="F36" s="28"/>
      <c r="G36" s="35"/>
      <c r="H36" s="28"/>
      <c r="I36" s="28"/>
      <c r="J36" s="28"/>
      <c r="K36" s="28"/>
      <c r="L36" s="35"/>
      <c r="M36" s="35"/>
      <c r="N36" s="29"/>
      <c r="O36" s="29"/>
      <c r="P36" s="29"/>
      <c r="Q36" s="28"/>
      <c r="R36" s="40"/>
      <c r="S36" s="35"/>
      <c r="T36" s="35"/>
      <c r="U36" s="28"/>
      <c r="V36" s="28"/>
      <c r="W36" s="28"/>
      <c r="X36" s="29"/>
      <c r="Y36" s="38"/>
      <c r="Z36" s="35"/>
      <c r="AA36" s="35"/>
      <c r="AB36" s="28"/>
      <c r="AC36" s="28"/>
      <c r="AD36" s="28"/>
      <c r="AE36" s="28"/>
      <c r="AF36" s="38"/>
      <c r="AG36" s="35"/>
      <c r="AH36" s="35"/>
      <c r="AI36" s="28"/>
      <c r="AJ36" s="28"/>
      <c r="AK36" s="28"/>
      <c r="AL36" s="28"/>
      <c r="AM36" s="38"/>
      <c r="AN36" s="35"/>
      <c r="AO36" s="35"/>
      <c r="AP36" s="28"/>
      <c r="AQ36" s="28"/>
      <c r="AR36" s="28"/>
      <c r="AS36" s="28"/>
      <c r="AT36" s="29"/>
      <c r="AU36" s="35"/>
      <c r="AV36" s="35"/>
      <c r="AW36" s="41"/>
      <c r="AX36" s="28"/>
      <c r="AY36" s="28"/>
      <c r="AZ36" s="28"/>
      <c r="BA36" s="28"/>
      <c r="BB36" s="35"/>
      <c r="BC36" s="35"/>
      <c r="BD36" s="28"/>
      <c r="BE36" s="28"/>
      <c r="BF36" s="28"/>
      <c r="BG36" s="28"/>
      <c r="BH36" s="35"/>
      <c r="BI36" s="35"/>
      <c r="BJ36" s="28"/>
      <c r="BK36" s="28">
        <v>10020</v>
      </c>
      <c r="BL36" s="28">
        <v>10010</v>
      </c>
      <c r="BM36" s="28">
        <v>8110</v>
      </c>
      <c r="BN36" s="29">
        <v>9120</v>
      </c>
      <c r="BO36" s="35">
        <f t="shared" si="39"/>
        <v>9315</v>
      </c>
      <c r="BP36" s="35">
        <f t="shared" si="32"/>
        <v>9315</v>
      </c>
      <c r="BQ36" s="28"/>
      <c r="BR36" s="28"/>
      <c r="BS36" s="28"/>
      <c r="BT36" s="28"/>
      <c r="BU36" s="29"/>
      <c r="BV36" s="35" t="e">
        <f t="shared" ref="BV36" si="44">AVERAGE(BQ36:BT36)</f>
        <v>#DIV/0!</v>
      </c>
      <c r="BW36" s="35" t="e">
        <f t="shared" ref="BW36" si="45">AVERAGE(BV36,BO36,BH36,BB36,AU36,AN36,AG36,Z36,S36,L36,G36)</f>
        <v>#DIV/0!</v>
      </c>
      <c r="BX36" s="28"/>
      <c r="BY36" s="28"/>
      <c r="BZ36" s="28"/>
      <c r="CA36" s="28"/>
      <c r="CB36" s="35" t="e">
        <f t="shared" si="42"/>
        <v>#DIV/0!</v>
      </c>
      <c r="CD36" s="35">
        <f t="shared" si="43"/>
        <v>9315</v>
      </c>
      <c r="CE36" s="37"/>
      <c r="CF36" s="37"/>
      <c r="CG36" s="37"/>
    </row>
    <row r="37" spans="1:85" ht="19.5" customHeight="1" x14ac:dyDescent="0.2">
      <c r="A37" s="27" t="s">
        <v>47</v>
      </c>
      <c r="B37" s="28" t="s">
        <v>69</v>
      </c>
      <c r="C37" s="28">
        <v>9440</v>
      </c>
      <c r="D37" s="28">
        <v>8120</v>
      </c>
      <c r="E37" s="28">
        <v>8430</v>
      </c>
      <c r="F37" s="28">
        <v>8360</v>
      </c>
      <c r="G37" s="35">
        <f t="shared" si="14"/>
        <v>8587.5</v>
      </c>
      <c r="H37" s="28">
        <v>10060</v>
      </c>
      <c r="I37" s="28">
        <v>11650</v>
      </c>
      <c r="J37" s="28">
        <v>12080</v>
      </c>
      <c r="K37" s="28">
        <v>11730</v>
      </c>
      <c r="L37" s="35">
        <f t="shared" si="15"/>
        <v>11380</v>
      </c>
      <c r="M37" s="35">
        <f t="shared" si="16"/>
        <v>9983.75</v>
      </c>
      <c r="N37" s="29">
        <v>11840</v>
      </c>
      <c r="O37" s="29">
        <v>10580</v>
      </c>
      <c r="P37" s="29">
        <v>11460</v>
      </c>
      <c r="Q37" s="28">
        <v>11170</v>
      </c>
      <c r="R37" s="40">
        <v>11160</v>
      </c>
      <c r="S37" s="35">
        <f t="shared" si="17"/>
        <v>11242</v>
      </c>
      <c r="T37" s="35">
        <f t="shared" si="18"/>
        <v>10403.166666666666</v>
      </c>
      <c r="U37" s="28">
        <v>11060</v>
      </c>
      <c r="V37" s="28">
        <v>10700</v>
      </c>
      <c r="W37" s="28">
        <v>10070</v>
      </c>
      <c r="X37" s="29">
        <v>11300</v>
      </c>
      <c r="Y37" s="38"/>
      <c r="Z37" s="35">
        <f t="shared" si="19"/>
        <v>10782.5</v>
      </c>
      <c r="AA37" s="35">
        <f t="shared" si="20"/>
        <v>10498</v>
      </c>
      <c r="AB37" s="28">
        <v>13080</v>
      </c>
      <c r="AC37" s="28">
        <v>14180</v>
      </c>
      <c r="AD37" s="28">
        <v>14120</v>
      </c>
      <c r="AE37" s="28">
        <v>13500</v>
      </c>
      <c r="AF37" s="38"/>
      <c r="AG37" s="35">
        <f t="shared" si="21"/>
        <v>13720</v>
      </c>
      <c r="AH37" s="35">
        <f t="shared" si="22"/>
        <v>11142.4</v>
      </c>
      <c r="AI37" s="28">
        <v>12750</v>
      </c>
      <c r="AJ37" s="28">
        <v>11180</v>
      </c>
      <c r="AK37" s="28">
        <v>9620</v>
      </c>
      <c r="AL37" s="28">
        <v>9690</v>
      </c>
      <c r="AM37" s="38"/>
      <c r="AN37" s="35">
        <f t="shared" si="23"/>
        <v>10810</v>
      </c>
      <c r="AO37" s="35">
        <f t="shared" si="24"/>
        <v>11087</v>
      </c>
      <c r="AP37" s="28">
        <v>9800</v>
      </c>
      <c r="AQ37" s="28">
        <v>9780</v>
      </c>
      <c r="AR37" s="28">
        <v>11710</v>
      </c>
      <c r="AS37" s="28">
        <v>11180</v>
      </c>
      <c r="AT37" s="29">
        <v>14240</v>
      </c>
      <c r="AU37" s="35">
        <f t="shared" si="38"/>
        <v>11342</v>
      </c>
      <c r="AV37" s="35">
        <f t="shared" si="26"/>
        <v>11123.428571428571</v>
      </c>
      <c r="AW37" s="41"/>
      <c r="AX37" s="28">
        <v>11020</v>
      </c>
      <c r="AY37" s="28">
        <v>10130</v>
      </c>
      <c r="AZ37" s="28">
        <v>7670</v>
      </c>
      <c r="BA37" s="28">
        <v>11450</v>
      </c>
      <c r="BB37" s="35">
        <f t="shared" si="27"/>
        <v>10067.5</v>
      </c>
      <c r="BC37" s="35">
        <f t="shared" si="28"/>
        <v>10991.4375</v>
      </c>
      <c r="BD37" s="28">
        <v>10750</v>
      </c>
      <c r="BE37" s="28">
        <v>9120</v>
      </c>
      <c r="BF37" s="28">
        <v>9250</v>
      </c>
      <c r="BG37" s="28">
        <v>8870</v>
      </c>
      <c r="BH37" s="35">
        <f t="shared" si="29"/>
        <v>9497.5</v>
      </c>
      <c r="BI37" s="35">
        <f t="shared" si="30"/>
        <v>10825.444444444445</v>
      </c>
      <c r="BJ37" s="28">
        <v>8370</v>
      </c>
      <c r="BK37" s="28">
        <v>8140</v>
      </c>
      <c r="BL37" s="28">
        <v>7800</v>
      </c>
      <c r="BM37" s="28">
        <v>10210</v>
      </c>
      <c r="BN37" s="29">
        <v>9520</v>
      </c>
      <c r="BO37" s="35">
        <f t="shared" si="39"/>
        <v>8808</v>
      </c>
      <c r="BP37" s="35">
        <f t="shared" si="32"/>
        <v>10623.7</v>
      </c>
      <c r="BQ37" s="28"/>
      <c r="BR37" s="28"/>
      <c r="BS37" s="28"/>
      <c r="BT37" s="28"/>
      <c r="BU37" s="29"/>
      <c r="BV37" s="35" t="e">
        <f t="shared" si="33"/>
        <v>#DIV/0!</v>
      </c>
      <c r="BW37" s="35" t="e">
        <f t="shared" ref="BW37:BW69" si="46">AVERAGE(BV37,BO37,BH37,BB37,AU37,AN37,AG37,Z37,S37,L37,G37)</f>
        <v>#DIV/0!</v>
      </c>
      <c r="BX37" s="28"/>
      <c r="BY37" s="28"/>
      <c r="BZ37" s="28"/>
      <c r="CA37" s="28"/>
      <c r="CB37" s="35" t="e">
        <f t="shared" si="42"/>
        <v>#DIV/0!</v>
      </c>
      <c r="CD37" s="35">
        <f t="shared" si="43"/>
        <v>10623.7</v>
      </c>
      <c r="CE37" s="37"/>
      <c r="CF37" s="37"/>
      <c r="CG37" s="37"/>
    </row>
    <row r="38" spans="1:85" ht="19.5" customHeight="1" x14ac:dyDescent="0.2">
      <c r="A38" s="27" t="s">
        <v>48</v>
      </c>
      <c r="B38" s="28" t="s">
        <v>69</v>
      </c>
      <c r="C38" s="28">
        <v>7250</v>
      </c>
      <c r="D38" s="28">
        <v>7430</v>
      </c>
      <c r="E38" s="28">
        <v>7790</v>
      </c>
      <c r="F38" s="28">
        <v>7330</v>
      </c>
      <c r="G38" s="35">
        <f t="shared" si="14"/>
        <v>7450</v>
      </c>
      <c r="H38" s="28">
        <v>7020</v>
      </c>
      <c r="I38" s="28">
        <v>7360</v>
      </c>
      <c r="J38" s="28">
        <v>7030</v>
      </c>
      <c r="K38" s="28">
        <v>8150</v>
      </c>
      <c r="L38" s="35">
        <f t="shared" si="15"/>
        <v>7390</v>
      </c>
      <c r="M38" s="35">
        <f t="shared" si="16"/>
        <v>7420</v>
      </c>
      <c r="N38" s="29">
        <v>7260</v>
      </c>
      <c r="O38" s="29">
        <v>7010</v>
      </c>
      <c r="P38" s="29">
        <v>7190</v>
      </c>
      <c r="Q38" s="28">
        <v>6450</v>
      </c>
      <c r="R38" s="40">
        <v>7010</v>
      </c>
      <c r="S38" s="35">
        <f t="shared" si="17"/>
        <v>6984</v>
      </c>
      <c r="T38" s="35">
        <f t="shared" si="18"/>
        <v>7274.666666666667</v>
      </c>
      <c r="U38" s="28">
        <v>6830</v>
      </c>
      <c r="V38" s="28">
        <v>7140</v>
      </c>
      <c r="W38" s="28">
        <v>6430</v>
      </c>
      <c r="X38" s="29">
        <v>8260</v>
      </c>
      <c r="Y38" s="38"/>
      <c r="Z38" s="35">
        <f t="shared" si="19"/>
        <v>7165</v>
      </c>
      <c r="AA38" s="35">
        <f t="shared" si="20"/>
        <v>7247.25</v>
      </c>
      <c r="AB38" s="28">
        <v>7270</v>
      </c>
      <c r="AC38" s="28">
        <v>7180</v>
      </c>
      <c r="AD38" s="28">
        <v>7050</v>
      </c>
      <c r="AE38" s="28">
        <v>8150</v>
      </c>
      <c r="AF38" s="38"/>
      <c r="AG38" s="35">
        <f t="shared" si="21"/>
        <v>7412.5</v>
      </c>
      <c r="AH38" s="35">
        <f t="shared" si="22"/>
        <v>7280.3</v>
      </c>
      <c r="AI38" s="28">
        <v>7020</v>
      </c>
      <c r="AJ38" s="28">
        <v>7830</v>
      </c>
      <c r="AK38" s="28">
        <v>6310</v>
      </c>
      <c r="AL38" s="28">
        <v>6600</v>
      </c>
      <c r="AM38" s="38"/>
      <c r="AN38" s="35">
        <f t="shared" si="23"/>
        <v>6940</v>
      </c>
      <c r="AO38" s="35">
        <f t="shared" si="24"/>
        <v>7223.583333333333</v>
      </c>
      <c r="AP38" s="28">
        <v>6740</v>
      </c>
      <c r="AQ38" s="28">
        <v>6720</v>
      </c>
      <c r="AR38" s="28">
        <v>6680</v>
      </c>
      <c r="AS38" s="28">
        <v>6770</v>
      </c>
      <c r="AT38" s="29">
        <v>3830</v>
      </c>
      <c r="AU38" s="35">
        <f t="shared" si="38"/>
        <v>6148</v>
      </c>
      <c r="AV38" s="35">
        <f t="shared" si="26"/>
        <v>7069.9285714285716</v>
      </c>
      <c r="AW38" s="41"/>
      <c r="AX38" s="28">
        <v>7230</v>
      </c>
      <c r="AY38" s="28">
        <v>6850</v>
      </c>
      <c r="AZ38" s="28">
        <v>7060</v>
      </c>
      <c r="BA38" s="28">
        <v>7060</v>
      </c>
      <c r="BB38" s="35">
        <f t="shared" si="27"/>
        <v>7050</v>
      </c>
      <c r="BC38" s="35">
        <f t="shared" si="28"/>
        <v>7067.4375</v>
      </c>
      <c r="BD38" s="28">
        <v>7470</v>
      </c>
      <c r="BE38" s="28">
        <v>7030</v>
      </c>
      <c r="BF38" s="28">
        <v>6860</v>
      </c>
      <c r="BG38" s="28">
        <v>6940</v>
      </c>
      <c r="BH38" s="35">
        <f t="shared" si="29"/>
        <v>7075</v>
      </c>
      <c r="BI38" s="35">
        <f t="shared" si="30"/>
        <v>7068.2777777777774</v>
      </c>
      <c r="BJ38" s="28">
        <v>7090</v>
      </c>
      <c r="BK38" s="28">
        <v>6640</v>
      </c>
      <c r="BL38" s="28">
        <v>7010</v>
      </c>
      <c r="BM38" s="28">
        <v>7030</v>
      </c>
      <c r="BN38" s="29">
        <v>6570</v>
      </c>
      <c r="BO38" s="35">
        <f t="shared" si="39"/>
        <v>6868</v>
      </c>
      <c r="BP38" s="35">
        <f t="shared" si="32"/>
        <v>7048.25</v>
      </c>
      <c r="BQ38" s="28"/>
      <c r="BR38" s="28"/>
      <c r="BS38" s="28"/>
      <c r="BT38" s="28"/>
      <c r="BU38" s="29"/>
      <c r="BV38" s="35" t="e">
        <f t="shared" si="33"/>
        <v>#DIV/0!</v>
      </c>
      <c r="BW38" s="35" t="e">
        <f t="shared" si="46"/>
        <v>#DIV/0!</v>
      </c>
      <c r="BX38" s="28"/>
      <c r="BY38" s="28"/>
      <c r="BZ38" s="28"/>
      <c r="CA38" s="28"/>
      <c r="CB38" s="35" t="e">
        <f t="shared" si="42"/>
        <v>#DIV/0!</v>
      </c>
      <c r="CD38" s="35">
        <f t="shared" si="43"/>
        <v>7048.25</v>
      </c>
      <c r="CE38" s="37"/>
      <c r="CF38" s="37"/>
      <c r="CG38" s="37"/>
    </row>
    <row r="39" spans="1:85" ht="19.5" customHeight="1" x14ac:dyDescent="0.2">
      <c r="A39" s="27" t="s">
        <v>49</v>
      </c>
      <c r="B39" s="28" t="s">
        <v>69</v>
      </c>
      <c r="C39" s="28">
        <v>2240</v>
      </c>
      <c r="D39" s="28">
        <v>2140</v>
      </c>
      <c r="E39" s="28">
        <v>2790</v>
      </c>
      <c r="F39" s="28">
        <v>2080</v>
      </c>
      <c r="G39" s="35">
        <f t="shared" si="14"/>
        <v>2312.5</v>
      </c>
      <c r="H39" s="28">
        <v>2180</v>
      </c>
      <c r="I39" s="28">
        <v>2120</v>
      </c>
      <c r="J39" s="28">
        <v>2070</v>
      </c>
      <c r="K39" s="28">
        <v>2440</v>
      </c>
      <c r="L39" s="35">
        <f t="shared" si="15"/>
        <v>2202.5</v>
      </c>
      <c r="M39" s="35">
        <f t="shared" si="16"/>
        <v>2257.5</v>
      </c>
      <c r="N39" s="29">
        <v>2010</v>
      </c>
      <c r="O39" s="29">
        <v>2090</v>
      </c>
      <c r="P39" s="29">
        <v>2720</v>
      </c>
      <c r="Q39" s="28">
        <v>2090</v>
      </c>
      <c r="R39" s="40">
        <v>2240</v>
      </c>
      <c r="S39" s="35">
        <f t="shared" si="17"/>
        <v>2230</v>
      </c>
      <c r="T39" s="35">
        <f t="shared" si="18"/>
        <v>2248.3333333333335</v>
      </c>
      <c r="U39" s="28">
        <v>2060</v>
      </c>
      <c r="V39" s="28">
        <v>2130</v>
      </c>
      <c r="W39" s="28">
        <v>2180</v>
      </c>
      <c r="X39" s="29">
        <v>2220</v>
      </c>
      <c r="Y39" s="38"/>
      <c r="Z39" s="35">
        <f t="shared" si="19"/>
        <v>2147.5</v>
      </c>
      <c r="AA39" s="35">
        <f t="shared" si="20"/>
        <v>2223.125</v>
      </c>
      <c r="AB39" s="28">
        <v>2610</v>
      </c>
      <c r="AC39" s="28">
        <v>2250</v>
      </c>
      <c r="AD39" s="28">
        <v>1970</v>
      </c>
      <c r="AE39" s="28">
        <v>2120</v>
      </c>
      <c r="AF39" s="38"/>
      <c r="AG39" s="35">
        <f t="shared" si="21"/>
        <v>2237.5</v>
      </c>
      <c r="AH39" s="35">
        <f t="shared" si="22"/>
        <v>2226</v>
      </c>
      <c r="AI39" s="28">
        <v>2010</v>
      </c>
      <c r="AJ39" s="28">
        <v>1860</v>
      </c>
      <c r="AK39" s="28">
        <v>1910</v>
      </c>
      <c r="AL39" s="28">
        <v>1860</v>
      </c>
      <c r="AM39" s="38"/>
      <c r="AN39" s="35">
        <f t="shared" si="23"/>
        <v>1910</v>
      </c>
      <c r="AO39" s="35">
        <f t="shared" si="24"/>
        <v>2173.3333333333335</v>
      </c>
      <c r="AP39" s="28">
        <v>1840</v>
      </c>
      <c r="AQ39" s="28">
        <v>1760</v>
      </c>
      <c r="AR39" s="28">
        <v>1760</v>
      </c>
      <c r="AS39" s="28">
        <v>1820</v>
      </c>
      <c r="AT39" s="29"/>
      <c r="AU39" s="35">
        <f t="shared" si="38"/>
        <v>1795</v>
      </c>
      <c r="AV39" s="35">
        <f t="shared" si="26"/>
        <v>2119.2857142857142</v>
      </c>
      <c r="AW39" s="41"/>
      <c r="AX39" s="28"/>
      <c r="AY39" s="28"/>
      <c r="AZ39" s="28"/>
      <c r="BA39" s="28">
        <v>1540</v>
      </c>
      <c r="BB39" s="35">
        <f t="shared" si="27"/>
        <v>1540</v>
      </c>
      <c r="BC39" s="35">
        <f t="shared" si="28"/>
        <v>2046.875</v>
      </c>
      <c r="BD39" s="28">
        <v>1560</v>
      </c>
      <c r="BE39" s="28">
        <v>1580</v>
      </c>
      <c r="BF39" s="28">
        <v>1620</v>
      </c>
      <c r="BG39" s="28">
        <v>1870</v>
      </c>
      <c r="BH39" s="35">
        <f t="shared" si="29"/>
        <v>1657.5</v>
      </c>
      <c r="BI39" s="35">
        <f t="shared" si="30"/>
        <v>2003.6111111111111</v>
      </c>
      <c r="BJ39" s="28">
        <v>17140</v>
      </c>
      <c r="BK39" s="28">
        <v>1700</v>
      </c>
      <c r="BL39" s="28">
        <v>1740</v>
      </c>
      <c r="BM39" s="28">
        <v>1670</v>
      </c>
      <c r="BN39" s="29">
        <v>1590</v>
      </c>
      <c r="BO39" s="35">
        <f t="shared" si="39"/>
        <v>4768</v>
      </c>
      <c r="BP39" s="35">
        <f t="shared" si="32"/>
        <v>2280.0500000000002</v>
      </c>
      <c r="BQ39" s="28"/>
      <c r="BR39" s="28"/>
      <c r="BS39" s="28"/>
      <c r="BT39" s="28"/>
      <c r="BU39" s="29"/>
      <c r="BV39" s="35" t="e">
        <f t="shared" si="33"/>
        <v>#DIV/0!</v>
      </c>
      <c r="BW39" s="35" t="e">
        <f t="shared" si="46"/>
        <v>#DIV/0!</v>
      </c>
      <c r="BX39" s="28"/>
      <c r="BY39" s="28"/>
      <c r="BZ39" s="28"/>
      <c r="CA39" s="28"/>
      <c r="CB39" s="35" t="e">
        <f t="shared" si="42"/>
        <v>#DIV/0!</v>
      </c>
      <c r="CD39" s="35">
        <f t="shared" si="43"/>
        <v>2280.0500000000002</v>
      </c>
      <c r="CE39" s="37"/>
      <c r="CF39" s="37"/>
      <c r="CG39" s="37"/>
    </row>
    <row r="40" spans="1:85" ht="19.5" customHeight="1" x14ac:dyDescent="0.2">
      <c r="A40" s="27" t="s">
        <v>50</v>
      </c>
      <c r="B40" s="28" t="s">
        <v>69</v>
      </c>
      <c r="C40" s="28">
        <v>1350</v>
      </c>
      <c r="D40" s="28">
        <v>1250</v>
      </c>
      <c r="E40" s="28">
        <v>1970</v>
      </c>
      <c r="F40" s="28">
        <v>1320</v>
      </c>
      <c r="G40" s="35">
        <f t="shared" si="14"/>
        <v>1472.5</v>
      </c>
      <c r="H40" s="28">
        <v>1300</v>
      </c>
      <c r="I40" s="28">
        <v>1340</v>
      </c>
      <c r="J40" s="28">
        <v>1370</v>
      </c>
      <c r="K40" s="28">
        <v>1420</v>
      </c>
      <c r="L40" s="35">
        <f t="shared" si="15"/>
        <v>1357.5</v>
      </c>
      <c r="M40" s="35">
        <f t="shared" si="16"/>
        <v>1415</v>
      </c>
      <c r="N40" s="29">
        <v>1330</v>
      </c>
      <c r="O40" s="29">
        <v>1270</v>
      </c>
      <c r="P40" s="29">
        <v>1290</v>
      </c>
      <c r="Q40" s="28">
        <v>1300</v>
      </c>
      <c r="R40" s="40">
        <v>1370</v>
      </c>
      <c r="S40" s="35">
        <f t="shared" si="17"/>
        <v>1312</v>
      </c>
      <c r="T40" s="35">
        <f t="shared" si="18"/>
        <v>1380.6666666666667</v>
      </c>
      <c r="U40" s="28">
        <v>1320</v>
      </c>
      <c r="V40" s="28">
        <v>1090</v>
      </c>
      <c r="W40" s="28">
        <v>1320</v>
      </c>
      <c r="X40" s="29">
        <v>1370</v>
      </c>
      <c r="Y40" s="38"/>
      <c r="Z40" s="35">
        <f t="shared" si="19"/>
        <v>1275</v>
      </c>
      <c r="AA40" s="35">
        <f t="shared" si="20"/>
        <v>1354.25</v>
      </c>
      <c r="AB40" s="28">
        <v>1350</v>
      </c>
      <c r="AC40" s="28">
        <v>1300</v>
      </c>
      <c r="AD40" s="28">
        <v>1370</v>
      </c>
      <c r="AE40" s="28">
        <v>1320</v>
      </c>
      <c r="AF40" s="38"/>
      <c r="AG40" s="35">
        <f t="shared" si="21"/>
        <v>1335</v>
      </c>
      <c r="AH40" s="35">
        <f t="shared" si="22"/>
        <v>1350.4</v>
      </c>
      <c r="AI40" s="28">
        <v>1120</v>
      </c>
      <c r="AJ40" s="28">
        <v>1120</v>
      </c>
      <c r="AK40" s="28">
        <v>1140</v>
      </c>
      <c r="AL40" s="28">
        <v>1110</v>
      </c>
      <c r="AM40" s="38"/>
      <c r="AN40" s="35">
        <f t="shared" si="23"/>
        <v>1122.5</v>
      </c>
      <c r="AO40" s="35">
        <f t="shared" si="24"/>
        <v>1312.4166666666667</v>
      </c>
      <c r="AP40" s="28">
        <v>1150</v>
      </c>
      <c r="AQ40" s="28">
        <v>1150</v>
      </c>
      <c r="AR40" s="28">
        <v>1090</v>
      </c>
      <c r="AS40" s="28">
        <v>1060</v>
      </c>
      <c r="AT40" s="29"/>
      <c r="AU40" s="35">
        <f t="shared" si="38"/>
        <v>1112.5</v>
      </c>
      <c r="AV40" s="35">
        <f t="shared" si="26"/>
        <v>1283.8571428571429</v>
      </c>
      <c r="AW40" s="41"/>
      <c r="AX40" s="28"/>
      <c r="AY40" s="28"/>
      <c r="AZ40" s="28"/>
      <c r="BA40" s="28">
        <v>1020</v>
      </c>
      <c r="BB40" s="35">
        <f t="shared" si="27"/>
        <v>1020</v>
      </c>
      <c r="BC40" s="35">
        <f t="shared" si="28"/>
        <v>1250.875</v>
      </c>
      <c r="BD40" s="28">
        <v>1190</v>
      </c>
      <c r="BE40" s="28">
        <v>1230</v>
      </c>
      <c r="BF40" s="28">
        <v>1190</v>
      </c>
      <c r="BG40" s="28">
        <v>1170</v>
      </c>
      <c r="BH40" s="35">
        <f t="shared" si="29"/>
        <v>1195</v>
      </c>
      <c r="BI40" s="35">
        <f t="shared" si="30"/>
        <v>1244.6666666666667</v>
      </c>
      <c r="BJ40" s="28">
        <v>1190</v>
      </c>
      <c r="BK40" s="28">
        <v>1150</v>
      </c>
      <c r="BL40" s="28">
        <v>1150</v>
      </c>
      <c r="BM40" s="28">
        <v>1150</v>
      </c>
      <c r="BN40" s="29">
        <v>1070</v>
      </c>
      <c r="BO40" s="35">
        <f t="shared" si="39"/>
        <v>1142</v>
      </c>
      <c r="BP40" s="35">
        <f t="shared" si="32"/>
        <v>1234.4000000000001</v>
      </c>
      <c r="BQ40" s="28"/>
      <c r="BR40" s="28"/>
      <c r="BS40" s="28"/>
      <c r="BT40" s="28"/>
      <c r="BU40" s="29"/>
      <c r="BV40" s="35" t="e">
        <f t="shared" si="33"/>
        <v>#DIV/0!</v>
      </c>
      <c r="BW40" s="35" t="e">
        <f t="shared" si="46"/>
        <v>#DIV/0!</v>
      </c>
      <c r="BX40" s="28"/>
      <c r="BY40" s="28"/>
      <c r="BZ40" s="28"/>
      <c r="CA40" s="28"/>
      <c r="CB40" s="35" t="e">
        <f t="shared" si="13"/>
        <v>#DIV/0!</v>
      </c>
      <c r="CD40" s="35">
        <f t="shared" si="34"/>
        <v>1234.4000000000001</v>
      </c>
      <c r="CE40" s="37"/>
      <c r="CF40" s="37"/>
      <c r="CG40" s="37"/>
    </row>
    <row r="41" spans="1:85" ht="19.5" customHeight="1" x14ac:dyDescent="0.2">
      <c r="A41" s="27" t="s">
        <v>121</v>
      </c>
      <c r="B41" s="28"/>
      <c r="C41" s="28"/>
      <c r="D41" s="28"/>
      <c r="E41" s="28"/>
      <c r="F41" s="28"/>
      <c r="G41" s="35"/>
      <c r="H41" s="28"/>
      <c r="I41" s="28"/>
      <c r="J41" s="28"/>
      <c r="K41" s="28"/>
      <c r="L41" s="35"/>
      <c r="M41" s="35"/>
      <c r="N41" s="29"/>
      <c r="O41" s="29"/>
      <c r="P41" s="29"/>
      <c r="Q41" s="28"/>
      <c r="R41" s="40"/>
      <c r="S41" s="35"/>
      <c r="T41" s="35"/>
      <c r="U41" s="28"/>
      <c r="V41" s="28"/>
      <c r="W41" s="28"/>
      <c r="X41" s="29"/>
      <c r="Y41" s="38"/>
      <c r="Z41" s="35"/>
      <c r="AA41" s="35"/>
      <c r="AB41" s="28"/>
      <c r="AC41" s="28"/>
      <c r="AD41" s="28"/>
      <c r="AE41" s="28"/>
      <c r="AF41" s="38"/>
      <c r="AG41" s="35"/>
      <c r="AH41" s="35"/>
      <c r="AI41" s="28"/>
      <c r="AJ41" s="28"/>
      <c r="AK41" s="28"/>
      <c r="AL41" s="28"/>
      <c r="AM41" s="38"/>
      <c r="AN41" s="35"/>
      <c r="AO41" s="35"/>
      <c r="AP41" s="28"/>
      <c r="AQ41" s="28"/>
      <c r="AR41" s="28"/>
      <c r="AS41" s="28"/>
      <c r="AT41" s="29"/>
      <c r="AU41" s="35"/>
      <c r="AV41" s="35"/>
      <c r="AW41" s="41"/>
      <c r="AX41" s="28"/>
      <c r="AY41" s="28"/>
      <c r="AZ41" s="28"/>
      <c r="BA41" s="28"/>
      <c r="BB41" s="35"/>
      <c r="BC41" s="35"/>
      <c r="BD41" s="28">
        <v>1130</v>
      </c>
      <c r="BE41" s="28">
        <v>1080</v>
      </c>
      <c r="BF41" s="28">
        <v>1170</v>
      </c>
      <c r="BG41" s="28">
        <v>1100</v>
      </c>
      <c r="BH41" s="35">
        <f t="shared" si="29"/>
        <v>1120</v>
      </c>
      <c r="BI41" s="35">
        <f t="shared" si="30"/>
        <v>1120</v>
      </c>
      <c r="BJ41" s="28">
        <v>1010</v>
      </c>
      <c r="BK41" s="28">
        <v>1070</v>
      </c>
      <c r="BL41" s="28">
        <v>1110</v>
      </c>
      <c r="BM41" s="28">
        <v>1120</v>
      </c>
      <c r="BN41" s="29">
        <v>1190</v>
      </c>
      <c r="BO41" s="35">
        <f t="shared" si="39"/>
        <v>1100</v>
      </c>
      <c r="BP41" s="35">
        <f t="shared" si="32"/>
        <v>1110</v>
      </c>
      <c r="BQ41" s="28"/>
      <c r="BR41" s="28"/>
      <c r="BS41" s="28"/>
      <c r="BT41" s="28"/>
      <c r="BU41" s="29"/>
      <c r="BV41" s="35"/>
      <c r="BW41" s="35"/>
      <c r="BX41" s="28"/>
      <c r="BY41" s="28"/>
      <c r="BZ41" s="28"/>
      <c r="CA41" s="28"/>
      <c r="CB41" s="35"/>
      <c r="CD41" s="35">
        <f t="shared" si="34"/>
        <v>1110</v>
      </c>
      <c r="CE41" s="37"/>
      <c r="CF41" s="37"/>
      <c r="CG41" s="37"/>
    </row>
    <row r="42" spans="1:85" ht="19.5" customHeight="1" x14ac:dyDescent="0.2">
      <c r="A42" s="27" t="s">
        <v>51</v>
      </c>
      <c r="B42" s="28" t="s">
        <v>69</v>
      </c>
      <c r="C42" s="28">
        <v>1240</v>
      </c>
      <c r="D42" s="28">
        <v>1200</v>
      </c>
      <c r="E42" s="28">
        <v>1310</v>
      </c>
      <c r="F42" s="28">
        <v>1310</v>
      </c>
      <c r="G42" s="35">
        <f t="shared" si="14"/>
        <v>1265</v>
      </c>
      <c r="H42" s="28">
        <v>1300</v>
      </c>
      <c r="I42" s="28">
        <v>1220</v>
      </c>
      <c r="J42" s="28">
        <v>1130</v>
      </c>
      <c r="K42" s="28">
        <v>1180</v>
      </c>
      <c r="L42" s="35">
        <f t="shared" si="15"/>
        <v>1207.5</v>
      </c>
      <c r="M42" s="35">
        <f t="shared" si="16"/>
        <v>1236.25</v>
      </c>
      <c r="N42" s="29">
        <v>1230</v>
      </c>
      <c r="O42" s="29">
        <v>1090</v>
      </c>
      <c r="P42" s="29">
        <v>940</v>
      </c>
      <c r="Q42" s="28">
        <v>1170</v>
      </c>
      <c r="R42" s="40">
        <v>1280</v>
      </c>
      <c r="S42" s="35">
        <f t="shared" si="17"/>
        <v>1142</v>
      </c>
      <c r="T42" s="35">
        <f t="shared" si="18"/>
        <v>1204.8333333333333</v>
      </c>
      <c r="U42" s="28">
        <v>920</v>
      </c>
      <c r="V42" s="28">
        <v>1080</v>
      </c>
      <c r="W42" s="28">
        <v>1240</v>
      </c>
      <c r="X42" s="29">
        <v>1220</v>
      </c>
      <c r="Y42" s="38"/>
      <c r="Z42" s="35">
        <f t="shared" si="19"/>
        <v>1115</v>
      </c>
      <c r="AA42" s="35">
        <f t="shared" si="20"/>
        <v>1182.375</v>
      </c>
      <c r="AB42" s="28">
        <v>1150</v>
      </c>
      <c r="AC42" s="28">
        <v>1180</v>
      </c>
      <c r="AD42" s="28">
        <v>1020</v>
      </c>
      <c r="AE42" s="28">
        <v>1070</v>
      </c>
      <c r="AF42" s="38"/>
      <c r="AG42" s="35">
        <f t="shared" si="21"/>
        <v>1105</v>
      </c>
      <c r="AH42" s="35">
        <f t="shared" si="22"/>
        <v>1166.9000000000001</v>
      </c>
      <c r="AI42" s="28">
        <v>1080</v>
      </c>
      <c r="AJ42" s="28">
        <v>1270</v>
      </c>
      <c r="AK42" s="28">
        <v>730</v>
      </c>
      <c r="AL42" s="28">
        <v>1060</v>
      </c>
      <c r="AM42" s="38"/>
      <c r="AN42" s="35">
        <f t="shared" si="23"/>
        <v>1035</v>
      </c>
      <c r="AO42" s="35">
        <f t="shared" si="24"/>
        <v>1144.9166666666667</v>
      </c>
      <c r="AP42" s="28">
        <v>1050</v>
      </c>
      <c r="AQ42" s="28">
        <v>950</v>
      </c>
      <c r="AR42" s="28">
        <v>830</v>
      </c>
      <c r="AS42" s="28">
        <v>910</v>
      </c>
      <c r="AT42" s="29"/>
      <c r="AU42" s="35">
        <f t="shared" si="38"/>
        <v>935</v>
      </c>
      <c r="AV42" s="35">
        <f t="shared" si="26"/>
        <v>1114.9285714285713</v>
      </c>
      <c r="AW42" s="41"/>
      <c r="AX42" s="28"/>
      <c r="AY42" s="28"/>
      <c r="AZ42" s="28"/>
      <c r="BA42" s="28">
        <v>920</v>
      </c>
      <c r="BB42" s="35">
        <f t="shared" si="27"/>
        <v>920</v>
      </c>
      <c r="BC42" s="35">
        <f t="shared" si="28"/>
        <v>1090.5625</v>
      </c>
      <c r="BD42" s="28">
        <v>1000</v>
      </c>
      <c r="BE42" s="28">
        <v>980</v>
      </c>
      <c r="BF42" s="28">
        <v>1100</v>
      </c>
      <c r="BG42" s="28">
        <v>990</v>
      </c>
      <c r="BH42" s="35">
        <f t="shared" si="29"/>
        <v>1017.5</v>
      </c>
      <c r="BI42" s="35">
        <f t="shared" si="30"/>
        <v>1082.4444444444443</v>
      </c>
      <c r="BJ42" s="28">
        <v>1070</v>
      </c>
      <c r="BK42" s="28">
        <v>1190</v>
      </c>
      <c r="BL42" s="28">
        <v>960</v>
      </c>
      <c r="BM42" s="28">
        <v>1040</v>
      </c>
      <c r="BN42" s="29">
        <v>1080</v>
      </c>
      <c r="BO42" s="35">
        <f t="shared" si="39"/>
        <v>1068</v>
      </c>
      <c r="BP42" s="35">
        <f t="shared" si="32"/>
        <v>1081</v>
      </c>
      <c r="BQ42" s="28"/>
      <c r="BR42" s="28"/>
      <c r="BS42" s="28"/>
      <c r="BT42" s="28"/>
      <c r="BU42" s="29"/>
      <c r="BV42" s="35" t="e">
        <f t="shared" si="33"/>
        <v>#DIV/0!</v>
      </c>
      <c r="BW42" s="35" t="e">
        <f t="shared" si="46"/>
        <v>#DIV/0!</v>
      </c>
      <c r="BX42" s="28"/>
      <c r="BY42" s="28"/>
      <c r="BZ42" s="28"/>
      <c r="CA42" s="28"/>
      <c r="CB42" s="35" t="e">
        <f t="shared" si="13"/>
        <v>#DIV/0!</v>
      </c>
      <c r="CD42" s="35">
        <f t="shared" si="34"/>
        <v>1081</v>
      </c>
      <c r="CE42" s="37"/>
      <c r="CF42" s="37"/>
      <c r="CG42" s="37"/>
    </row>
    <row r="43" spans="1:85" ht="19.5" customHeight="1" x14ac:dyDescent="0.2">
      <c r="A43" s="27" t="s">
        <v>112</v>
      </c>
      <c r="B43" s="28" t="s">
        <v>69</v>
      </c>
      <c r="C43" s="28">
        <v>2880</v>
      </c>
      <c r="D43" s="28">
        <v>3070</v>
      </c>
      <c r="E43" s="28">
        <v>1230</v>
      </c>
      <c r="F43" s="28">
        <v>3020</v>
      </c>
      <c r="G43" s="35">
        <f t="shared" si="14"/>
        <v>2550</v>
      </c>
      <c r="H43" s="28">
        <v>3210</v>
      </c>
      <c r="I43" s="28">
        <v>3290</v>
      </c>
      <c r="J43" s="28">
        <v>5220</v>
      </c>
      <c r="K43" s="28">
        <v>3840</v>
      </c>
      <c r="L43" s="35">
        <f t="shared" si="15"/>
        <v>3890</v>
      </c>
      <c r="M43" s="35">
        <f t="shared" si="16"/>
        <v>3220</v>
      </c>
      <c r="N43" s="29">
        <v>3840</v>
      </c>
      <c r="O43" s="29">
        <v>3350</v>
      </c>
      <c r="P43" s="29">
        <v>3420</v>
      </c>
      <c r="Q43" s="28">
        <v>3240</v>
      </c>
      <c r="R43" s="40">
        <v>3660</v>
      </c>
      <c r="S43" s="35">
        <f t="shared" si="17"/>
        <v>3502</v>
      </c>
      <c r="T43" s="35">
        <f t="shared" si="18"/>
        <v>3314</v>
      </c>
      <c r="U43" s="28">
        <v>3690</v>
      </c>
      <c r="V43" s="28">
        <v>3170</v>
      </c>
      <c r="W43" s="28"/>
      <c r="X43" s="29">
        <v>3910</v>
      </c>
      <c r="Y43" s="38"/>
      <c r="Z43" s="35">
        <f t="shared" si="19"/>
        <v>3590</v>
      </c>
      <c r="AA43" s="35">
        <f t="shared" si="20"/>
        <v>3383</v>
      </c>
      <c r="AB43" s="28">
        <v>3810</v>
      </c>
      <c r="AC43" s="28">
        <v>3520</v>
      </c>
      <c r="AD43" s="28">
        <v>3500</v>
      </c>
      <c r="AE43" s="28">
        <v>3880</v>
      </c>
      <c r="AF43" s="38"/>
      <c r="AG43" s="35">
        <f t="shared" si="21"/>
        <v>3677.5</v>
      </c>
      <c r="AH43" s="35">
        <f t="shared" si="22"/>
        <v>3441.9</v>
      </c>
      <c r="AI43" s="28">
        <v>3850</v>
      </c>
      <c r="AJ43" s="28">
        <v>3300</v>
      </c>
      <c r="AK43" s="28">
        <v>3600</v>
      </c>
      <c r="AL43" s="28">
        <v>3160</v>
      </c>
      <c r="AM43" s="38"/>
      <c r="AN43" s="35">
        <f t="shared" si="23"/>
        <v>3477.5</v>
      </c>
      <c r="AO43" s="35">
        <f t="shared" si="24"/>
        <v>3447.8333333333335</v>
      </c>
      <c r="AP43" s="28">
        <v>2680</v>
      </c>
      <c r="AQ43" s="28">
        <v>3390</v>
      </c>
      <c r="AR43" s="28">
        <v>3160</v>
      </c>
      <c r="AS43" s="28">
        <v>3140</v>
      </c>
      <c r="AT43" s="29">
        <v>3330</v>
      </c>
      <c r="AU43" s="35">
        <f t="shared" si="38"/>
        <v>3140</v>
      </c>
      <c r="AV43" s="35">
        <f t="shared" si="26"/>
        <v>3403.8571428571427</v>
      </c>
      <c r="AW43" s="41"/>
      <c r="AX43" s="28"/>
      <c r="AY43" s="28"/>
      <c r="AZ43" s="28">
        <v>2770</v>
      </c>
      <c r="BA43" s="28">
        <v>2890</v>
      </c>
      <c r="BB43" s="35">
        <f t="shared" si="27"/>
        <v>2830</v>
      </c>
      <c r="BC43" s="35">
        <f t="shared" si="28"/>
        <v>3332.125</v>
      </c>
      <c r="BD43" s="28">
        <v>2840</v>
      </c>
      <c r="BE43" s="28">
        <v>2810</v>
      </c>
      <c r="BF43" s="28">
        <v>2810</v>
      </c>
      <c r="BG43" s="28">
        <v>2790</v>
      </c>
      <c r="BH43" s="35">
        <f t="shared" si="29"/>
        <v>2812.5</v>
      </c>
      <c r="BI43" s="35">
        <f t="shared" si="30"/>
        <v>3274.3888888888887</v>
      </c>
      <c r="BJ43" s="28">
        <v>2830</v>
      </c>
      <c r="BK43" s="28">
        <v>2670</v>
      </c>
      <c r="BL43" s="28">
        <v>2760</v>
      </c>
      <c r="BM43" s="28">
        <v>2750</v>
      </c>
      <c r="BN43" s="29">
        <v>2620</v>
      </c>
      <c r="BO43" s="35">
        <f t="shared" si="39"/>
        <v>2726</v>
      </c>
      <c r="BP43" s="35">
        <f t="shared" si="32"/>
        <v>3219.55</v>
      </c>
      <c r="BQ43" s="28"/>
      <c r="BR43" s="28"/>
      <c r="BS43" s="28"/>
      <c r="BT43" s="28"/>
      <c r="BU43" s="29"/>
      <c r="BV43" s="35"/>
      <c r="BW43" s="35"/>
      <c r="BX43" s="28"/>
      <c r="BY43" s="28"/>
      <c r="BZ43" s="28"/>
      <c r="CA43" s="28"/>
      <c r="CB43" s="35" t="e">
        <f t="shared" si="13"/>
        <v>#DIV/0!</v>
      </c>
      <c r="CD43" s="35">
        <f t="shared" si="34"/>
        <v>3219.55</v>
      </c>
      <c r="CE43" s="37"/>
      <c r="CF43" s="37"/>
      <c r="CG43" s="37"/>
    </row>
    <row r="44" spans="1:85" ht="19.5" customHeight="1" x14ac:dyDescent="0.2">
      <c r="A44" s="27" t="s">
        <v>52</v>
      </c>
      <c r="B44" s="28" t="s">
        <v>69</v>
      </c>
      <c r="C44" s="28">
        <v>11030</v>
      </c>
      <c r="D44" s="28">
        <v>11010</v>
      </c>
      <c r="E44" s="28">
        <v>10690</v>
      </c>
      <c r="F44" s="28">
        <v>12020</v>
      </c>
      <c r="G44" s="35">
        <f t="shared" si="14"/>
        <v>11187.5</v>
      </c>
      <c r="H44" s="28">
        <v>11860</v>
      </c>
      <c r="I44" s="28">
        <v>11750</v>
      </c>
      <c r="J44" s="28">
        <v>11580</v>
      </c>
      <c r="K44" s="28">
        <v>13260</v>
      </c>
      <c r="L44" s="35">
        <f t="shared" si="15"/>
        <v>12112.5</v>
      </c>
      <c r="M44" s="35">
        <f t="shared" si="16"/>
        <v>11650</v>
      </c>
      <c r="N44" s="29">
        <v>11580</v>
      </c>
      <c r="O44" s="29">
        <v>11620</v>
      </c>
      <c r="P44" s="29">
        <v>11240</v>
      </c>
      <c r="Q44" s="28">
        <v>11350</v>
      </c>
      <c r="R44" s="40">
        <v>11270</v>
      </c>
      <c r="S44" s="35">
        <f t="shared" si="17"/>
        <v>11412</v>
      </c>
      <c r="T44" s="35">
        <f t="shared" si="18"/>
        <v>11570.666666666666</v>
      </c>
      <c r="U44" s="28">
        <v>11030</v>
      </c>
      <c r="V44" s="28">
        <v>11350</v>
      </c>
      <c r="W44" s="28">
        <v>10710</v>
      </c>
      <c r="X44" s="29">
        <v>12140</v>
      </c>
      <c r="Y44" s="38"/>
      <c r="Z44" s="35">
        <f t="shared" si="19"/>
        <v>11307.5</v>
      </c>
      <c r="AA44" s="35">
        <f t="shared" si="20"/>
        <v>11504.875</v>
      </c>
      <c r="AB44" s="28">
        <v>11780</v>
      </c>
      <c r="AC44" s="28">
        <v>11210</v>
      </c>
      <c r="AD44" s="28">
        <v>11120</v>
      </c>
      <c r="AE44" s="28">
        <v>11730</v>
      </c>
      <c r="AF44" s="38"/>
      <c r="AG44" s="35">
        <f t="shared" si="21"/>
        <v>11460</v>
      </c>
      <c r="AH44" s="35">
        <f t="shared" si="22"/>
        <v>11495.9</v>
      </c>
      <c r="AI44" s="28">
        <v>12170</v>
      </c>
      <c r="AJ44" s="28">
        <v>11580</v>
      </c>
      <c r="AK44" s="28">
        <v>11580</v>
      </c>
      <c r="AL44" s="28">
        <v>12700</v>
      </c>
      <c r="AM44" s="38"/>
      <c r="AN44" s="35">
        <f t="shared" si="23"/>
        <v>12007.5</v>
      </c>
      <c r="AO44" s="35">
        <f t="shared" si="24"/>
        <v>11581.166666666666</v>
      </c>
      <c r="AP44" s="28">
        <v>12660</v>
      </c>
      <c r="AQ44" s="28">
        <v>12600</v>
      </c>
      <c r="AR44" s="28">
        <v>13270</v>
      </c>
      <c r="AS44" s="28">
        <v>12570</v>
      </c>
      <c r="AT44" s="29">
        <v>13130</v>
      </c>
      <c r="AU44" s="35">
        <f t="shared" si="38"/>
        <v>12846</v>
      </c>
      <c r="AV44" s="35">
        <f t="shared" si="26"/>
        <v>11761.857142857143</v>
      </c>
      <c r="AW44" s="41"/>
      <c r="AX44" s="28">
        <v>13820</v>
      </c>
      <c r="AY44" s="28">
        <v>13660</v>
      </c>
      <c r="AZ44" s="28">
        <v>13920</v>
      </c>
      <c r="BA44" s="28">
        <v>12880</v>
      </c>
      <c r="BB44" s="35">
        <f t="shared" si="27"/>
        <v>13570</v>
      </c>
      <c r="BC44" s="35">
        <f t="shared" si="28"/>
        <v>11987.875</v>
      </c>
      <c r="BD44" s="28">
        <v>13090</v>
      </c>
      <c r="BE44" s="28">
        <v>12500</v>
      </c>
      <c r="BF44" s="28">
        <v>12340</v>
      </c>
      <c r="BG44" s="28">
        <v>11870</v>
      </c>
      <c r="BH44" s="35">
        <f t="shared" si="29"/>
        <v>12450</v>
      </c>
      <c r="BI44" s="35">
        <f t="shared" si="30"/>
        <v>12039.222222222223</v>
      </c>
      <c r="BJ44" s="28">
        <v>11760</v>
      </c>
      <c r="BK44" s="28">
        <v>12110</v>
      </c>
      <c r="BL44" s="28">
        <v>11280</v>
      </c>
      <c r="BM44" s="28">
        <v>10850</v>
      </c>
      <c r="BN44" s="29">
        <v>12100</v>
      </c>
      <c r="BO44" s="35">
        <f t="shared" si="39"/>
        <v>11620</v>
      </c>
      <c r="BP44" s="35">
        <f t="shared" si="32"/>
        <v>11997.3</v>
      </c>
      <c r="BQ44" s="28"/>
      <c r="BR44" s="28"/>
      <c r="BS44" s="28"/>
      <c r="BT44" s="28"/>
      <c r="BU44" s="29"/>
      <c r="BV44" s="35" t="e">
        <f t="shared" si="33"/>
        <v>#DIV/0!</v>
      </c>
      <c r="BW44" s="35" t="e">
        <f t="shared" si="46"/>
        <v>#DIV/0!</v>
      </c>
      <c r="BX44" s="28"/>
      <c r="BY44" s="28"/>
      <c r="BZ44" s="28"/>
      <c r="CA44" s="28"/>
      <c r="CB44" s="35" t="e">
        <f t="shared" si="13"/>
        <v>#DIV/0!</v>
      </c>
      <c r="CD44" s="35">
        <f t="shared" si="34"/>
        <v>11997.3</v>
      </c>
      <c r="CE44" s="37"/>
      <c r="CF44" s="37"/>
      <c r="CG44" s="37"/>
    </row>
    <row r="45" spans="1:85" ht="19.5" customHeight="1" x14ac:dyDescent="0.2">
      <c r="A45" s="27" t="s">
        <v>81</v>
      </c>
      <c r="B45" s="28" t="s">
        <v>69</v>
      </c>
      <c r="C45" s="28">
        <v>12470</v>
      </c>
      <c r="D45" s="28">
        <v>12290</v>
      </c>
      <c r="E45" s="28">
        <v>11820</v>
      </c>
      <c r="F45" s="28">
        <v>11130</v>
      </c>
      <c r="G45" s="35">
        <f t="shared" si="14"/>
        <v>11927.5</v>
      </c>
      <c r="H45" s="28">
        <v>11150</v>
      </c>
      <c r="I45" s="28">
        <v>10860</v>
      </c>
      <c r="J45" s="28">
        <v>10020</v>
      </c>
      <c r="K45" s="28">
        <v>9680</v>
      </c>
      <c r="L45" s="35">
        <f t="shared" si="15"/>
        <v>10427.5</v>
      </c>
      <c r="M45" s="35">
        <f t="shared" si="16"/>
        <v>11177.5</v>
      </c>
      <c r="N45" s="29">
        <v>11000</v>
      </c>
      <c r="O45" s="29">
        <v>10440</v>
      </c>
      <c r="P45" s="29">
        <v>9880</v>
      </c>
      <c r="Q45" s="28">
        <v>9300</v>
      </c>
      <c r="R45" s="40">
        <v>9500</v>
      </c>
      <c r="S45" s="35">
        <f t="shared" si="17"/>
        <v>10024</v>
      </c>
      <c r="T45" s="35">
        <f t="shared" si="18"/>
        <v>10793</v>
      </c>
      <c r="U45" s="28">
        <v>8230</v>
      </c>
      <c r="V45" s="28">
        <v>5250</v>
      </c>
      <c r="W45" s="28">
        <v>9060</v>
      </c>
      <c r="X45" s="29">
        <v>8940</v>
      </c>
      <c r="Y45" s="38"/>
      <c r="Z45" s="35">
        <f t="shared" si="19"/>
        <v>7870</v>
      </c>
      <c r="AA45" s="35">
        <f t="shared" si="20"/>
        <v>10062.25</v>
      </c>
      <c r="AB45" s="28">
        <v>9680</v>
      </c>
      <c r="AC45" s="28">
        <v>8830</v>
      </c>
      <c r="AD45" s="28">
        <v>8430</v>
      </c>
      <c r="AE45" s="28">
        <v>8950</v>
      </c>
      <c r="AF45" s="38"/>
      <c r="AG45" s="35">
        <f t="shared" si="21"/>
        <v>8972.5</v>
      </c>
      <c r="AH45" s="35">
        <f t="shared" si="22"/>
        <v>9844.2999999999993</v>
      </c>
      <c r="AI45" s="28">
        <v>9000</v>
      </c>
      <c r="AJ45" s="28">
        <v>8850</v>
      </c>
      <c r="AK45" s="28">
        <v>8720</v>
      </c>
      <c r="AL45" s="28">
        <v>78703</v>
      </c>
      <c r="AM45" s="38"/>
      <c r="AN45" s="35">
        <f t="shared" si="23"/>
        <v>26318.25</v>
      </c>
      <c r="AO45" s="35">
        <f t="shared" si="24"/>
        <v>12589.958333333334</v>
      </c>
      <c r="AP45" s="28">
        <v>8650</v>
      </c>
      <c r="AQ45" s="28">
        <v>8130</v>
      </c>
      <c r="AR45" s="28">
        <v>7820</v>
      </c>
      <c r="AS45" s="28">
        <v>7500</v>
      </c>
      <c r="AT45" s="29">
        <v>7040</v>
      </c>
      <c r="AU45" s="35">
        <f t="shared" si="38"/>
        <v>7828</v>
      </c>
      <c r="AV45" s="35">
        <f t="shared" si="26"/>
        <v>11909.678571428571</v>
      </c>
      <c r="AW45" s="41"/>
      <c r="AX45" s="28">
        <v>6580</v>
      </c>
      <c r="AY45" s="28">
        <v>4360</v>
      </c>
      <c r="AZ45" s="28">
        <v>7360</v>
      </c>
      <c r="BA45" s="28">
        <v>9350</v>
      </c>
      <c r="BB45" s="35">
        <f t="shared" si="27"/>
        <v>6912.5</v>
      </c>
      <c r="BC45" s="35">
        <f t="shared" si="28"/>
        <v>11285.03125</v>
      </c>
      <c r="BD45" s="28">
        <v>11710</v>
      </c>
      <c r="BE45" s="28">
        <v>11660</v>
      </c>
      <c r="BF45" s="28">
        <v>11280</v>
      </c>
      <c r="BG45" s="28">
        <v>10910</v>
      </c>
      <c r="BH45" s="35">
        <f t="shared" si="29"/>
        <v>11390</v>
      </c>
      <c r="BI45" s="35">
        <f t="shared" si="30"/>
        <v>11296.694444444445</v>
      </c>
      <c r="BJ45" s="28">
        <v>10950</v>
      </c>
      <c r="BK45" s="28">
        <v>10590</v>
      </c>
      <c r="BL45" s="28">
        <v>10240</v>
      </c>
      <c r="BM45" s="28">
        <v>9080</v>
      </c>
      <c r="BN45" s="29">
        <v>8950</v>
      </c>
      <c r="BO45" s="35">
        <f t="shared" si="39"/>
        <v>9962</v>
      </c>
      <c r="BP45" s="35">
        <f t="shared" si="32"/>
        <v>11163.225</v>
      </c>
      <c r="BQ45" s="28"/>
      <c r="BR45" s="28"/>
      <c r="BS45" s="28"/>
      <c r="BT45" s="28"/>
      <c r="BU45" s="29"/>
      <c r="BV45" s="35" t="e">
        <f t="shared" si="33"/>
        <v>#DIV/0!</v>
      </c>
      <c r="BW45" s="35" t="e">
        <f t="shared" si="46"/>
        <v>#DIV/0!</v>
      </c>
      <c r="BX45" s="28"/>
      <c r="BY45" s="28"/>
      <c r="BZ45" s="28"/>
      <c r="CA45" s="28"/>
      <c r="CB45" s="35" t="e">
        <f t="shared" si="13"/>
        <v>#DIV/0!</v>
      </c>
      <c r="CD45" s="35">
        <f t="shared" si="34"/>
        <v>11163.225</v>
      </c>
      <c r="CE45" s="37"/>
      <c r="CF45" s="37"/>
      <c r="CG45" s="37"/>
    </row>
    <row r="46" spans="1:85" ht="19.5" customHeight="1" x14ac:dyDescent="0.2">
      <c r="A46" s="27" t="s">
        <v>80</v>
      </c>
      <c r="B46" s="28" t="s">
        <v>69</v>
      </c>
      <c r="C46" s="28">
        <v>18390</v>
      </c>
      <c r="D46" s="28">
        <v>17750</v>
      </c>
      <c r="E46" s="28">
        <v>18310</v>
      </c>
      <c r="F46" s="28">
        <v>18950</v>
      </c>
      <c r="G46" s="35">
        <f t="shared" si="14"/>
        <v>18350</v>
      </c>
      <c r="H46" s="28">
        <v>18730</v>
      </c>
      <c r="I46" s="28">
        <v>16790</v>
      </c>
      <c r="J46" s="28">
        <v>15650</v>
      </c>
      <c r="K46" s="28">
        <v>13020</v>
      </c>
      <c r="L46" s="35">
        <f t="shared" si="15"/>
        <v>16047.5</v>
      </c>
      <c r="M46" s="35">
        <f t="shared" si="16"/>
        <v>17198.75</v>
      </c>
      <c r="N46" s="29">
        <v>15660</v>
      </c>
      <c r="O46" s="29">
        <v>15300</v>
      </c>
      <c r="P46" s="29">
        <v>13220</v>
      </c>
      <c r="Q46" s="28">
        <v>15110</v>
      </c>
      <c r="R46" s="40">
        <v>14070</v>
      </c>
      <c r="S46" s="35">
        <f t="shared" si="17"/>
        <v>14672</v>
      </c>
      <c r="T46" s="35">
        <f t="shared" si="18"/>
        <v>16356.5</v>
      </c>
      <c r="U46" s="28">
        <v>10830</v>
      </c>
      <c r="V46" s="28">
        <v>4300</v>
      </c>
      <c r="W46" s="28">
        <v>14810</v>
      </c>
      <c r="X46" s="29">
        <v>14510</v>
      </c>
      <c r="Y46" s="38"/>
      <c r="Z46" s="35">
        <f t="shared" si="19"/>
        <v>11112.5</v>
      </c>
      <c r="AA46" s="35">
        <f t="shared" si="20"/>
        <v>15045.5</v>
      </c>
      <c r="AB46" s="28">
        <v>13810</v>
      </c>
      <c r="AC46" s="28">
        <v>11440</v>
      </c>
      <c r="AD46" s="28">
        <v>11170</v>
      </c>
      <c r="AE46" s="28">
        <v>14270</v>
      </c>
      <c r="AF46" s="38"/>
      <c r="AG46" s="35">
        <f t="shared" si="21"/>
        <v>12672.5</v>
      </c>
      <c r="AH46" s="35">
        <f t="shared" si="22"/>
        <v>14570.9</v>
      </c>
      <c r="AI46" s="28">
        <v>12600</v>
      </c>
      <c r="AJ46" s="28">
        <v>12650</v>
      </c>
      <c r="AK46" s="28">
        <v>12710</v>
      </c>
      <c r="AL46" s="28">
        <v>12180</v>
      </c>
      <c r="AM46" s="38"/>
      <c r="AN46" s="35">
        <f t="shared" si="23"/>
        <v>12535</v>
      </c>
      <c r="AO46" s="35">
        <f t="shared" si="24"/>
        <v>14231.583333333334</v>
      </c>
      <c r="AP46" s="28">
        <v>12430</v>
      </c>
      <c r="AQ46" s="28">
        <v>11920</v>
      </c>
      <c r="AR46" s="28">
        <v>11200</v>
      </c>
      <c r="AS46" s="28">
        <v>10860</v>
      </c>
      <c r="AT46" s="29">
        <v>10450</v>
      </c>
      <c r="AU46" s="35">
        <f t="shared" si="38"/>
        <v>11372</v>
      </c>
      <c r="AV46" s="35">
        <f t="shared" si="26"/>
        <v>13823.071428571429</v>
      </c>
      <c r="AW46" s="41"/>
      <c r="AX46" s="28">
        <v>8720</v>
      </c>
      <c r="AY46" s="28">
        <v>7780</v>
      </c>
      <c r="AZ46" s="28">
        <v>11020</v>
      </c>
      <c r="BA46" s="28">
        <v>15520</v>
      </c>
      <c r="BB46" s="35">
        <f t="shared" si="27"/>
        <v>10760</v>
      </c>
      <c r="BC46" s="35">
        <f t="shared" si="28"/>
        <v>13440.1875</v>
      </c>
      <c r="BD46" s="28">
        <v>16560</v>
      </c>
      <c r="BE46" s="28">
        <v>15950</v>
      </c>
      <c r="BF46" s="28">
        <v>15830</v>
      </c>
      <c r="BG46" s="28">
        <v>15550</v>
      </c>
      <c r="BH46" s="35">
        <f t="shared" si="29"/>
        <v>15972.5</v>
      </c>
      <c r="BI46" s="35">
        <f t="shared" si="30"/>
        <v>13721.555555555555</v>
      </c>
      <c r="BJ46" s="28">
        <v>16500</v>
      </c>
      <c r="BK46" s="28">
        <v>15290</v>
      </c>
      <c r="BL46" s="28">
        <v>14520</v>
      </c>
      <c r="BM46" s="28">
        <v>11940</v>
      </c>
      <c r="BN46" s="29">
        <v>13420</v>
      </c>
      <c r="BO46" s="35">
        <f t="shared" si="39"/>
        <v>14334</v>
      </c>
      <c r="BP46" s="35">
        <f t="shared" si="32"/>
        <v>13782.8</v>
      </c>
      <c r="BQ46" s="28"/>
      <c r="BR46" s="28"/>
      <c r="BS46" s="28"/>
      <c r="BT46" s="28"/>
      <c r="BU46" s="29"/>
      <c r="BV46" s="35" t="e">
        <f t="shared" si="33"/>
        <v>#DIV/0!</v>
      </c>
      <c r="BW46" s="35" t="e">
        <f t="shared" si="46"/>
        <v>#DIV/0!</v>
      </c>
      <c r="BX46" s="28"/>
      <c r="BY46" s="28"/>
      <c r="BZ46" s="28"/>
      <c r="CA46" s="28"/>
      <c r="CB46" s="35" t="e">
        <f t="shared" si="13"/>
        <v>#DIV/0!</v>
      </c>
      <c r="CD46" s="35">
        <f t="shared" si="34"/>
        <v>13782.8</v>
      </c>
      <c r="CE46" s="37"/>
      <c r="CF46" s="37"/>
      <c r="CG46" s="37"/>
    </row>
    <row r="47" spans="1:85" ht="19.5" customHeight="1" x14ac:dyDescent="0.2">
      <c r="A47" s="27" t="s">
        <v>53</v>
      </c>
      <c r="B47" s="28" t="s">
        <v>69</v>
      </c>
      <c r="C47" s="28">
        <v>1300</v>
      </c>
      <c r="D47" s="28">
        <v>1310</v>
      </c>
      <c r="E47" s="28">
        <v>1240</v>
      </c>
      <c r="F47" s="28">
        <v>1280</v>
      </c>
      <c r="G47" s="35">
        <f t="shared" si="14"/>
        <v>1282.5</v>
      </c>
      <c r="H47" s="28">
        <v>1290</v>
      </c>
      <c r="I47" s="28">
        <v>1270</v>
      </c>
      <c r="J47" s="28">
        <v>1260</v>
      </c>
      <c r="K47" s="28">
        <v>1290</v>
      </c>
      <c r="L47" s="35">
        <f t="shared" si="15"/>
        <v>1277.5</v>
      </c>
      <c r="M47" s="35">
        <f t="shared" si="16"/>
        <v>1280</v>
      </c>
      <c r="N47" s="29">
        <v>1290</v>
      </c>
      <c r="O47" s="29">
        <v>1280</v>
      </c>
      <c r="P47" s="29">
        <v>1270</v>
      </c>
      <c r="Q47" s="28">
        <v>1270</v>
      </c>
      <c r="R47" s="40">
        <v>1260</v>
      </c>
      <c r="S47" s="35">
        <f t="shared" si="17"/>
        <v>1274</v>
      </c>
      <c r="T47" s="35">
        <f t="shared" si="18"/>
        <v>1278</v>
      </c>
      <c r="U47" s="40"/>
      <c r="V47" s="40"/>
      <c r="W47" s="28"/>
      <c r="X47" s="29">
        <v>1230</v>
      </c>
      <c r="Y47" s="38"/>
      <c r="Z47" s="35">
        <f t="shared" si="19"/>
        <v>1230</v>
      </c>
      <c r="AA47" s="35">
        <f t="shared" si="20"/>
        <v>1266</v>
      </c>
      <c r="AB47" s="28">
        <v>1220</v>
      </c>
      <c r="AC47" s="28">
        <v>1210</v>
      </c>
      <c r="AD47" s="28">
        <v>1210</v>
      </c>
      <c r="AE47" s="28">
        <v>1370</v>
      </c>
      <c r="AF47" s="38"/>
      <c r="AG47" s="35">
        <f t="shared" si="21"/>
        <v>1252.5</v>
      </c>
      <c r="AH47" s="35">
        <f t="shared" si="22"/>
        <v>1263.3</v>
      </c>
      <c r="AI47" s="28">
        <v>1290</v>
      </c>
      <c r="AJ47" s="28">
        <v>1270</v>
      </c>
      <c r="AK47" s="28">
        <v>1270</v>
      </c>
      <c r="AL47" s="28">
        <v>1310</v>
      </c>
      <c r="AM47" s="38"/>
      <c r="AN47" s="35">
        <f t="shared" si="23"/>
        <v>1285</v>
      </c>
      <c r="AO47" s="35">
        <f t="shared" si="24"/>
        <v>1266.9166666666667</v>
      </c>
      <c r="AP47" s="28">
        <v>1280</v>
      </c>
      <c r="AQ47" s="28">
        <v>1250</v>
      </c>
      <c r="AR47" s="28">
        <v>1220</v>
      </c>
      <c r="AS47" s="28">
        <v>1150</v>
      </c>
      <c r="AT47" s="29">
        <v>1310</v>
      </c>
      <c r="AU47" s="35">
        <f>AVERAGE(AP47:AT47)</f>
        <v>1242</v>
      </c>
      <c r="AV47" s="35">
        <f t="shared" si="26"/>
        <v>1263.3571428571429</v>
      </c>
      <c r="AW47" s="41"/>
      <c r="AX47" s="28"/>
      <c r="AY47" s="28"/>
      <c r="AZ47" s="28"/>
      <c r="BA47" s="28"/>
      <c r="BB47" s="35"/>
      <c r="BC47" s="35">
        <f t="shared" si="28"/>
        <v>1263.3571428571429</v>
      </c>
      <c r="BD47" s="28">
        <v>1260</v>
      </c>
      <c r="BE47" s="28">
        <v>1310</v>
      </c>
      <c r="BF47" s="28">
        <v>1280</v>
      </c>
      <c r="BG47" s="28">
        <v>1360</v>
      </c>
      <c r="BH47" s="35">
        <f t="shared" si="29"/>
        <v>1302.5</v>
      </c>
      <c r="BI47" s="35">
        <f t="shared" si="30"/>
        <v>1268.25</v>
      </c>
      <c r="BJ47" s="28">
        <v>1320</v>
      </c>
      <c r="BK47" s="28">
        <v>1350</v>
      </c>
      <c r="BL47" s="28">
        <v>1330</v>
      </c>
      <c r="BM47" s="28">
        <v>1260</v>
      </c>
      <c r="BN47" s="29">
        <v>1310</v>
      </c>
      <c r="BO47" s="35">
        <f t="shared" si="39"/>
        <v>1314</v>
      </c>
      <c r="BP47" s="35">
        <f t="shared" si="32"/>
        <v>1273.3333333333333</v>
      </c>
      <c r="BQ47" s="28"/>
      <c r="BR47" s="28"/>
      <c r="BS47" s="28"/>
      <c r="BT47" s="28"/>
      <c r="BU47" s="29"/>
      <c r="BV47" s="35" t="e">
        <f t="shared" si="33"/>
        <v>#DIV/0!</v>
      </c>
      <c r="BW47" s="35" t="e">
        <f t="shared" si="46"/>
        <v>#DIV/0!</v>
      </c>
      <c r="BX47" s="28"/>
      <c r="BY47" s="28"/>
      <c r="BZ47" s="28"/>
      <c r="CA47" s="28"/>
      <c r="CB47" s="35" t="e">
        <f t="shared" si="13"/>
        <v>#DIV/0!</v>
      </c>
      <c r="CD47" s="35">
        <f t="shared" si="34"/>
        <v>1273.3333333333333</v>
      </c>
      <c r="CE47" s="37"/>
      <c r="CF47" s="37"/>
      <c r="CG47" s="37"/>
    </row>
    <row r="48" spans="1:85" ht="19.5" customHeight="1" x14ac:dyDescent="0.2">
      <c r="A48" s="27" t="s">
        <v>54</v>
      </c>
      <c r="B48" s="29" t="s">
        <v>72</v>
      </c>
      <c r="C48" s="29"/>
      <c r="D48" s="29">
        <v>3670</v>
      </c>
      <c r="E48" s="29">
        <v>3610</v>
      </c>
      <c r="F48" s="29">
        <v>3560</v>
      </c>
      <c r="G48" s="35">
        <f t="shared" si="14"/>
        <v>3613.3333333333335</v>
      </c>
      <c r="H48" s="29">
        <v>3640</v>
      </c>
      <c r="I48" s="29">
        <v>3860</v>
      </c>
      <c r="J48" s="29">
        <v>3810</v>
      </c>
      <c r="K48" s="29">
        <v>3680</v>
      </c>
      <c r="L48" s="35">
        <f t="shared" si="15"/>
        <v>3747.5</v>
      </c>
      <c r="M48" s="35">
        <f t="shared" si="16"/>
        <v>3680.416666666667</v>
      </c>
      <c r="N48" s="12"/>
      <c r="O48" s="12">
        <v>3710</v>
      </c>
      <c r="P48" s="12">
        <v>3790</v>
      </c>
      <c r="Q48" s="12">
        <v>3560</v>
      </c>
      <c r="R48" s="12">
        <v>3830</v>
      </c>
      <c r="S48" s="35">
        <f t="shared" si="17"/>
        <v>3722.5</v>
      </c>
      <c r="T48" s="35">
        <f t="shared" si="18"/>
        <v>3694.4444444444448</v>
      </c>
      <c r="U48" s="29">
        <v>3740</v>
      </c>
      <c r="V48" s="29">
        <v>3760</v>
      </c>
      <c r="W48" s="39"/>
      <c r="X48" s="29">
        <v>3650</v>
      </c>
      <c r="Y48" s="38"/>
      <c r="Z48" s="35">
        <f t="shared" si="19"/>
        <v>3716.6666666666665</v>
      </c>
      <c r="AA48" s="35">
        <f t="shared" si="20"/>
        <v>3700</v>
      </c>
      <c r="AB48" s="28">
        <v>3880</v>
      </c>
      <c r="AC48" s="29">
        <v>3680</v>
      </c>
      <c r="AD48" s="29"/>
      <c r="AE48" s="29"/>
      <c r="AF48" s="29">
        <v>3530</v>
      </c>
      <c r="AG48" s="35">
        <f t="shared" si="21"/>
        <v>3696.6666666666665</v>
      </c>
      <c r="AH48" s="35">
        <f t="shared" si="22"/>
        <v>3699.333333333333</v>
      </c>
      <c r="AI48" s="38"/>
      <c r="AJ48" s="38"/>
      <c r="AK48" s="28">
        <v>3340</v>
      </c>
      <c r="AL48" s="29">
        <v>3390</v>
      </c>
      <c r="AM48" s="29">
        <v>3240</v>
      </c>
      <c r="AN48" s="35">
        <f t="shared" si="23"/>
        <v>3323.3333333333335</v>
      </c>
      <c r="AO48" s="35">
        <f t="shared" si="24"/>
        <v>3636.6666666666661</v>
      </c>
      <c r="AP48" s="29">
        <v>3470</v>
      </c>
      <c r="AQ48" s="29">
        <v>3250</v>
      </c>
      <c r="AR48" s="29">
        <v>3230</v>
      </c>
      <c r="AS48" s="29">
        <v>3260</v>
      </c>
      <c r="AT48" s="38"/>
      <c r="AU48" s="35">
        <f>AVERAGE(AP48:AS48)</f>
        <v>3302.5</v>
      </c>
      <c r="AV48" s="35">
        <f t="shared" si="26"/>
        <v>3588.9285714285711</v>
      </c>
      <c r="AW48" s="29">
        <v>3260</v>
      </c>
      <c r="AX48" s="29">
        <v>3330</v>
      </c>
      <c r="AY48" s="29"/>
      <c r="AZ48" s="29">
        <v>3080</v>
      </c>
      <c r="BA48" s="29">
        <v>3170</v>
      </c>
      <c r="BB48" s="35">
        <f t="shared" si="27"/>
        <v>3210</v>
      </c>
      <c r="BC48" s="35">
        <f t="shared" si="28"/>
        <v>3541.5625</v>
      </c>
      <c r="BD48" s="29">
        <v>3170</v>
      </c>
      <c r="BE48" s="29">
        <v>3130</v>
      </c>
      <c r="BF48" s="29">
        <v>3270</v>
      </c>
      <c r="BG48" s="29">
        <v>3120</v>
      </c>
      <c r="BH48" s="35">
        <f t="shared" si="29"/>
        <v>3172.5</v>
      </c>
      <c r="BI48" s="35">
        <f t="shared" si="30"/>
        <v>3500.5555555555557</v>
      </c>
      <c r="BJ48" s="29">
        <v>3750</v>
      </c>
      <c r="BK48" s="29">
        <v>3080</v>
      </c>
      <c r="BL48" s="29">
        <v>3160</v>
      </c>
      <c r="BM48" s="29">
        <v>3160</v>
      </c>
      <c r="BN48" s="38"/>
      <c r="BO48" s="35">
        <f>AVERAGE(BJ48:BM48)</f>
        <v>3287.5</v>
      </c>
      <c r="BP48" s="35">
        <f t="shared" si="32"/>
        <v>3479.25</v>
      </c>
      <c r="BQ48" s="29"/>
      <c r="BR48" s="29"/>
      <c r="BS48" s="29"/>
      <c r="BT48" s="29"/>
      <c r="BU48" s="29"/>
      <c r="BV48" s="35" t="e">
        <f t="shared" si="33"/>
        <v>#DIV/0!</v>
      </c>
      <c r="BW48" s="35" t="e">
        <f t="shared" si="46"/>
        <v>#DIV/0!</v>
      </c>
      <c r="BX48" s="28"/>
      <c r="BY48" s="29"/>
      <c r="BZ48" s="29"/>
      <c r="CA48" s="29"/>
      <c r="CB48" s="35" t="e">
        <f t="shared" si="13"/>
        <v>#DIV/0!</v>
      </c>
      <c r="CD48" s="35">
        <f t="shared" si="34"/>
        <v>3479.25</v>
      </c>
      <c r="CE48" s="37"/>
      <c r="CF48" s="37"/>
      <c r="CG48" s="37"/>
    </row>
    <row r="49" spans="1:85" ht="19.5" customHeight="1" x14ac:dyDescent="0.2">
      <c r="A49" s="27" t="s">
        <v>55</v>
      </c>
      <c r="B49" s="29" t="s">
        <v>72</v>
      </c>
      <c r="C49" s="29"/>
      <c r="D49" s="29">
        <v>1720</v>
      </c>
      <c r="E49" s="29">
        <v>1640</v>
      </c>
      <c r="F49" s="29">
        <v>1600</v>
      </c>
      <c r="G49" s="35">
        <f t="shared" si="14"/>
        <v>1653.3333333333333</v>
      </c>
      <c r="H49" s="29">
        <v>1810</v>
      </c>
      <c r="I49" s="29">
        <v>1620</v>
      </c>
      <c r="J49" s="29">
        <v>1760</v>
      </c>
      <c r="K49" s="29">
        <v>1600</v>
      </c>
      <c r="L49" s="35">
        <f t="shared" si="15"/>
        <v>1697.5</v>
      </c>
      <c r="M49" s="35">
        <f t="shared" si="16"/>
        <v>1675.4166666666665</v>
      </c>
      <c r="N49" s="12"/>
      <c r="O49" s="12">
        <v>1670</v>
      </c>
      <c r="P49" s="12">
        <v>1530</v>
      </c>
      <c r="Q49" s="12">
        <v>1560</v>
      </c>
      <c r="R49" s="12">
        <v>1660</v>
      </c>
      <c r="S49" s="35">
        <f t="shared" si="17"/>
        <v>1605</v>
      </c>
      <c r="T49" s="35">
        <f t="shared" si="18"/>
        <v>1651.9444444444443</v>
      </c>
      <c r="U49" s="29">
        <v>1570</v>
      </c>
      <c r="V49" s="29">
        <v>1540</v>
      </c>
      <c r="W49" s="39"/>
      <c r="X49" s="29">
        <v>1620</v>
      </c>
      <c r="Y49" s="38"/>
      <c r="Z49" s="35">
        <f t="shared" si="19"/>
        <v>1576.6666666666667</v>
      </c>
      <c r="AA49" s="35">
        <f t="shared" si="20"/>
        <v>1633.125</v>
      </c>
      <c r="AB49" s="28">
        <v>1640</v>
      </c>
      <c r="AC49" s="29">
        <v>1560</v>
      </c>
      <c r="AD49" s="29"/>
      <c r="AE49" s="29"/>
      <c r="AF49" s="29">
        <v>1760</v>
      </c>
      <c r="AG49" s="35">
        <f t="shared" si="21"/>
        <v>1653.3333333333333</v>
      </c>
      <c r="AH49" s="35">
        <f t="shared" si="22"/>
        <v>1637.1666666666665</v>
      </c>
      <c r="AI49" s="38"/>
      <c r="AJ49" s="38"/>
      <c r="AK49" s="28">
        <v>1610</v>
      </c>
      <c r="AL49" s="29">
        <v>1570</v>
      </c>
      <c r="AM49" s="29">
        <v>1470</v>
      </c>
      <c r="AN49" s="35">
        <f t="shared" si="23"/>
        <v>1550</v>
      </c>
      <c r="AO49" s="35">
        <f t="shared" si="24"/>
        <v>1622.6388888888889</v>
      </c>
      <c r="AP49" s="29">
        <v>1450</v>
      </c>
      <c r="AQ49" s="29">
        <v>1430</v>
      </c>
      <c r="AR49" s="29">
        <v>2690</v>
      </c>
      <c r="AS49" s="29">
        <v>1380</v>
      </c>
      <c r="AT49" s="38"/>
      <c r="AU49" s="35">
        <f t="shared" ref="AU49:AU75" si="47">AVERAGE(AP49:AS49)</f>
        <v>1737.5</v>
      </c>
      <c r="AV49" s="35">
        <f t="shared" si="26"/>
        <v>1639.047619047619</v>
      </c>
      <c r="AW49" s="29">
        <v>1500</v>
      </c>
      <c r="AX49" s="29">
        <v>1530</v>
      </c>
      <c r="AY49" s="29"/>
      <c r="AZ49" s="29">
        <v>1330</v>
      </c>
      <c r="BA49" s="29">
        <v>1500</v>
      </c>
      <c r="BB49" s="35">
        <f t="shared" si="27"/>
        <v>1465</v>
      </c>
      <c r="BC49" s="35">
        <f t="shared" si="28"/>
        <v>1617.2916666666667</v>
      </c>
      <c r="BD49" s="29">
        <v>1420</v>
      </c>
      <c r="BE49" s="29">
        <v>1570</v>
      </c>
      <c r="BF49" s="29">
        <v>1480</v>
      </c>
      <c r="BG49" s="29">
        <v>2250</v>
      </c>
      <c r="BH49" s="35">
        <f t="shared" si="29"/>
        <v>1680</v>
      </c>
      <c r="BI49" s="35">
        <f t="shared" si="30"/>
        <v>1624.2592592592594</v>
      </c>
      <c r="BJ49" s="29">
        <v>1450</v>
      </c>
      <c r="BK49" s="29">
        <v>1580</v>
      </c>
      <c r="BL49" s="29">
        <v>1540</v>
      </c>
      <c r="BM49" s="29">
        <v>2150</v>
      </c>
      <c r="BN49" s="38"/>
      <c r="BO49" s="35">
        <f t="shared" ref="BO49:BO103" si="48">AVERAGE(BJ49:BM49)</f>
        <v>1680</v>
      </c>
      <c r="BP49" s="35">
        <f t="shared" si="32"/>
        <v>1629.8333333333335</v>
      </c>
      <c r="BQ49" s="29"/>
      <c r="BR49" s="29"/>
      <c r="BS49" s="29"/>
      <c r="BT49" s="29"/>
      <c r="BU49" s="29"/>
      <c r="BV49" s="35" t="e">
        <f t="shared" si="33"/>
        <v>#DIV/0!</v>
      </c>
      <c r="BW49" s="35" t="e">
        <f t="shared" si="46"/>
        <v>#DIV/0!</v>
      </c>
      <c r="BX49" s="28"/>
      <c r="BY49" s="29"/>
      <c r="BZ49" s="29"/>
      <c r="CA49" s="29"/>
      <c r="CB49" s="35" t="e">
        <f t="shared" si="13"/>
        <v>#DIV/0!</v>
      </c>
      <c r="CD49" s="35">
        <f t="shared" si="34"/>
        <v>1629.8333333333333</v>
      </c>
      <c r="CE49" s="37"/>
      <c r="CF49" s="37"/>
      <c r="CG49" s="37"/>
    </row>
    <row r="50" spans="1:85" ht="19.5" customHeight="1" x14ac:dyDescent="0.2">
      <c r="A50" s="30" t="s">
        <v>114</v>
      </c>
      <c r="B50" s="29" t="s">
        <v>72</v>
      </c>
      <c r="C50" s="29"/>
      <c r="D50" s="29">
        <v>2010</v>
      </c>
      <c r="E50" s="29">
        <v>2120</v>
      </c>
      <c r="F50" s="29">
        <v>2050</v>
      </c>
      <c r="G50" s="35">
        <f t="shared" si="14"/>
        <v>2060</v>
      </c>
      <c r="H50" s="29">
        <v>2430</v>
      </c>
      <c r="I50" s="29">
        <v>2420</v>
      </c>
      <c r="J50" s="29">
        <v>2230</v>
      </c>
      <c r="K50" s="29">
        <v>2530</v>
      </c>
      <c r="L50" s="35">
        <f t="shared" si="15"/>
        <v>2402.5</v>
      </c>
      <c r="M50" s="35">
        <f t="shared" si="16"/>
        <v>2231.25</v>
      </c>
      <c r="N50" s="12">
        <v>2310</v>
      </c>
      <c r="O50" s="12">
        <v>2520</v>
      </c>
      <c r="P50" s="12">
        <v>2540</v>
      </c>
      <c r="Q50" s="12">
        <v>2580</v>
      </c>
      <c r="R50" s="12">
        <v>2570</v>
      </c>
      <c r="S50" s="35">
        <f t="shared" si="17"/>
        <v>2504</v>
      </c>
      <c r="T50" s="35">
        <f t="shared" si="18"/>
        <v>2322.1666666666665</v>
      </c>
      <c r="U50" s="29">
        <v>2860</v>
      </c>
      <c r="V50" s="29">
        <v>2920</v>
      </c>
      <c r="W50" s="29">
        <v>2360</v>
      </c>
      <c r="X50" s="29">
        <v>2580</v>
      </c>
      <c r="Y50" s="38"/>
      <c r="Z50" s="35">
        <f t="shared" si="19"/>
        <v>2680</v>
      </c>
      <c r="AA50" s="35">
        <f t="shared" si="20"/>
        <v>2411.625</v>
      </c>
      <c r="AB50" s="28">
        <v>2700</v>
      </c>
      <c r="AC50" s="29">
        <v>2580</v>
      </c>
      <c r="AD50" s="29">
        <v>2870</v>
      </c>
      <c r="AE50" s="29">
        <v>2750</v>
      </c>
      <c r="AF50" s="29">
        <v>2700</v>
      </c>
      <c r="AG50" s="35">
        <f t="shared" si="21"/>
        <v>2720</v>
      </c>
      <c r="AH50" s="35">
        <f t="shared" si="22"/>
        <v>2473.3000000000002</v>
      </c>
      <c r="AI50" s="38"/>
      <c r="AJ50" s="29">
        <v>2550</v>
      </c>
      <c r="AK50" s="28">
        <v>2420</v>
      </c>
      <c r="AL50" s="29">
        <v>2350</v>
      </c>
      <c r="AM50" s="29">
        <v>2240</v>
      </c>
      <c r="AN50" s="35">
        <f t="shared" si="23"/>
        <v>2390</v>
      </c>
      <c r="AO50" s="35">
        <f t="shared" si="24"/>
        <v>2459.4166666666665</v>
      </c>
      <c r="AP50" s="29">
        <v>2300</v>
      </c>
      <c r="AQ50" s="29">
        <v>2730</v>
      </c>
      <c r="AR50" s="29">
        <v>2330</v>
      </c>
      <c r="AS50" s="29">
        <v>2570</v>
      </c>
      <c r="AT50" s="38"/>
      <c r="AU50" s="35">
        <f t="shared" si="47"/>
        <v>2482.5</v>
      </c>
      <c r="AV50" s="35">
        <f t="shared" si="26"/>
        <v>2462.7142857142858</v>
      </c>
      <c r="AW50" s="29">
        <v>2450</v>
      </c>
      <c r="AX50" s="29">
        <v>2310</v>
      </c>
      <c r="AY50" s="29">
        <v>2230</v>
      </c>
      <c r="AZ50" s="29">
        <v>2330</v>
      </c>
      <c r="BA50" s="29">
        <v>2710</v>
      </c>
      <c r="BB50" s="35">
        <f t="shared" si="27"/>
        <v>2406</v>
      </c>
      <c r="BC50" s="35">
        <f t="shared" si="28"/>
        <v>2455.625</v>
      </c>
      <c r="BD50" s="29">
        <v>2510</v>
      </c>
      <c r="BE50" s="29">
        <v>2670</v>
      </c>
      <c r="BF50" s="29">
        <v>2710</v>
      </c>
      <c r="BG50" s="29">
        <v>2750</v>
      </c>
      <c r="BH50" s="35">
        <f t="shared" si="29"/>
        <v>2660</v>
      </c>
      <c r="BI50" s="35">
        <f t="shared" si="30"/>
        <v>2478.3333333333335</v>
      </c>
      <c r="BJ50" s="29">
        <v>2290</v>
      </c>
      <c r="BK50" s="29">
        <v>2100</v>
      </c>
      <c r="BL50" s="29">
        <v>2060</v>
      </c>
      <c r="BM50" s="29">
        <v>2010</v>
      </c>
      <c r="BN50" s="38"/>
      <c r="BO50" s="35">
        <f t="shared" si="48"/>
        <v>2115</v>
      </c>
      <c r="BP50" s="35">
        <f t="shared" si="32"/>
        <v>2442</v>
      </c>
      <c r="BQ50" s="29"/>
      <c r="BR50" s="29"/>
      <c r="BS50" s="29"/>
      <c r="BT50" s="29"/>
      <c r="BU50" s="29"/>
      <c r="BV50" s="35" t="e">
        <f t="shared" si="33"/>
        <v>#DIV/0!</v>
      </c>
      <c r="BW50" s="35" t="e">
        <f t="shared" si="46"/>
        <v>#DIV/0!</v>
      </c>
      <c r="BX50" s="28"/>
      <c r="BY50" s="29"/>
      <c r="BZ50" s="29"/>
      <c r="CA50" s="29"/>
      <c r="CB50" s="35" t="e">
        <f t="shared" si="13"/>
        <v>#DIV/0!</v>
      </c>
      <c r="CD50" s="35">
        <f t="shared" si="34"/>
        <v>2442</v>
      </c>
      <c r="CE50" s="37"/>
      <c r="CF50" s="37"/>
      <c r="CG50" s="37"/>
    </row>
    <row r="51" spans="1:85" ht="19.5" customHeight="1" x14ac:dyDescent="0.2">
      <c r="A51" s="30" t="s">
        <v>56</v>
      </c>
      <c r="B51" s="29" t="s">
        <v>72</v>
      </c>
      <c r="C51" s="29"/>
      <c r="D51" s="29">
        <v>1420</v>
      </c>
      <c r="E51" s="29">
        <v>1140</v>
      </c>
      <c r="F51" s="29">
        <v>1220</v>
      </c>
      <c r="G51" s="35">
        <f t="shared" si="14"/>
        <v>1260</v>
      </c>
      <c r="H51" s="29">
        <v>1190</v>
      </c>
      <c r="I51" s="29">
        <v>1160</v>
      </c>
      <c r="J51" s="29"/>
      <c r="K51" s="29"/>
      <c r="L51" s="35">
        <f t="shared" si="15"/>
        <v>1175</v>
      </c>
      <c r="M51" s="35">
        <f t="shared" si="16"/>
        <v>1217.5</v>
      </c>
      <c r="N51" s="12"/>
      <c r="O51" s="12"/>
      <c r="P51" s="12"/>
      <c r="Q51" s="12"/>
      <c r="R51" s="12"/>
      <c r="S51" s="35"/>
      <c r="T51" s="35">
        <f t="shared" si="18"/>
        <v>1217.5</v>
      </c>
      <c r="U51" s="39"/>
      <c r="V51" s="39"/>
      <c r="W51" s="39"/>
      <c r="X51" s="29"/>
      <c r="Y51" s="38"/>
      <c r="Z51" s="35"/>
      <c r="AA51" s="35">
        <f t="shared" si="20"/>
        <v>1217.5</v>
      </c>
      <c r="AB51" s="41"/>
      <c r="AC51" s="38"/>
      <c r="AD51" s="38"/>
      <c r="AE51" s="38"/>
      <c r="AF51" s="38"/>
      <c r="AG51" s="35"/>
      <c r="AH51" s="35">
        <f t="shared" si="22"/>
        <v>1217.5</v>
      </c>
      <c r="AI51" s="38"/>
      <c r="AJ51" s="38"/>
      <c r="AK51" s="41"/>
      <c r="AL51" s="38"/>
      <c r="AM51" s="38"/>
      <c r="AN51" s="35"/>
      <c r="AO51" s="35">
        <f t="shared" ref="AO51" si="49">AVERAGE(AN51,AG51,Z51,S51,L51,G51)</f>
        <v>1217.5</v>
      </c>
      <c r="AP51" s="29"/>
      <c r="AQ51" s="29"/>
      <c r="AR51" s="29"/>
      <c r="AS51" s="29"/>
      <c r="AT51" s="38"/>
      <c r="AU51" s="35"/>
      <c r="AV51" s="35">
        <f t="shared" si="26"/>
        <v>1217.5</v>
      </c>
      <c r="AW51" s="29"/>
      <c r="AX51" s="29"/>
      <c r="AY51" s="29"/>
      <c r="AZ51" s="29"/>
      <c r="BA51" s="29"/>
      <c r="BB51" s="35"/>
      <c r="BC51" s="35">
        <f t="shared" si="28"/>
        <v>1217.5</v>
      </c>
      <c r="BD51" s="29"/>
      <c r="BE51" s="29"/>
      <c r="BF51" s="29"/>
      <c r="BG51" s="29"/>
      <c r="BH51" s="35"/>
      <c r="BI51" s="35">
        <f t="shared" si="30"/>
        <v>1217.5</v>
      </c>
      <c r="BJ51" s="29"/>
      <c r="BK51" s="29"/>
      <c r="BL51" s="29"/>
      <c r="BM51" s="29"/>
      <c r="BN51" s="38"/>
      <c r="BO51" s="35"/>
      <c r="BP51" s="35">
        <f t="shared" si="32"/>
        <v>1217.5</v>
      </c>
      <c r="BQ51" s="29"/>
      <c r="BR51" s="29"/>
      <c r="BS51" s="29"/>
      <c r="BT51" s="29"/>
      <c r="BU51" s="29"/>
      <c r="BV51" s="35"/>
      <c r="BW51" s="35">
        <f t="shared" si="46"/>
        <v>1217.5</v>
      </c>
      <c r="BX51" s="28"/>
      <c r="BY51" s="29"/>
      <c r="BZ51" s="29"/>
      <c r="CA51" s="29"/>
      <c r="CB51" s="35" t="e">
        <f t="shared" si="13"/>
        <v>#DIV/0!</v>
      </c>
      <c r="CD51" s="35">
        <f t="shared" si="34"/>
        <v>1217.5</v>
      </c>
      <c r="CE51" s="37"/>
      <c r="CF51" s="37"/>
      <c r="CG51" s="37"/>
    </row>
    <row r="52" spans="1:85" ht="19.5" customHeight="1" x14ac:dyDescent="0.2">
      <c r="A52" s="30" t="s">
        <v>57</v>
      </c>
      <c r="B52" s="28" t="s">
        <v>72</v>
      </c>
      <c r="C52" s="29">
        <v>29930</v>
      </c>
      <c r="D52" s="29">
        <v>43600</v>
      </c>
      <c r="E52" s="29">
        <v>32770</v>
      </c>
      <c r="F52" s="29">
        <v>48580</v>
      </c>
      <c r="G52" s="35">
        <f t="shared" si="14"/>
        <v>38720</v>
      </c>
      <c r="H52" s="29">
        <v>48860</v>
      </c>
      <c r="I52" s="29">
        <v>40740</v>
      </c>
      <c r="J52" s="29">
        <v>37110</v>
      </c>
      <c r="K52" s="29">
        <v>39010</v>
      </c>
      <c r="L52" s="35">
        <f t="shared" si="15"/>
        <v>41430</v>
      </c>
      <c r="M52" s="35">
        <f t="shared" si="16"/>
        <v>40075</v>
      </c>
      <c r="N52" s="12">
        <v>35570</v>
      </c>
      <c r="O52" s="12">
        <v>44010</v>
      </c>
      <c r="P52" s="12">
        <v>43370</v>
      </c>
      <c r="Q52" s="12">
        <v>34360</v>
      </c>
      <c r="R52" s="12">
        <v>35470</v>
      </c>
      <c r="S52" s="35">
        <f t="shared" si="17"/>
        <v>38556</v>
      </c>
      <c r="T52" s="35">
        <f t="shared" si="18"/>
        <v>39568.666666666664</v>
      </c>
      <c r="U52" s="29">
        <v>41100</v>
      </c>
      <c r="V52" s="29">
        <v>35010</v>
      </c>
      <c r="W52" s="29">
        <v>31010</v>
      </c>
      <c r="X52" s="29">
        <v>38620</v>
      </c>
      <c r="Y52" s="38"/>
      <c r="Z52" s="35">
        <f t="shared" si="19"/>
        <v>36435</v>
      </c>
      <c r="AA52" s="35">
        <f t="shared" si="20"/>
        <v>38785.25</v>
      </c>
      <c r="AB52" s="28">
        <v>40100</v>
      </c>
      <c r="AC52" s="29">
        <v>36330</v>
      </c>
      <c r="AD52" s="29">
        <v>28690</v>
      </c>
      <c r="AE52" s="29">
        <v>34640</v>
      </c>
      <c r="AF52" s="29">
        <v>37680</v>
      </c>
      <c r="AG52" s="35">
        <f t="shared" si="21"/>
        <v>35488</v>
      </c>
      <c r="AH52" s="35">
        <f t="shared" si="22"/>
        <v>38125.800000000003</v>
      </c>
      <c r="AI52" s="38"/>
      <c r="AJ52" s="29">
        <v>28950</v>
      </c>
      <c r="AK52" s="28">
        <v>35390</v>
      </c>
      <c r="AL52" s="29">
        <v>35230</v>
      </c>
      <c r="AM52" s="29">
        <v>38030</v>
      </c>
      <c r="AN52" s="35">
        <f t="shared" si="23"/>
        <v>34400</v>
      </c>
      <c r="AO52" s="35">
        <f t="shared" si="24"/>
        <v>37504.833333333336</v>
      </c>
      <c r="AP52" s="29">
        <v>38930</v>
      </c>
      <c r="AQ52" s="29">
        <v>37510</v>
      </c>
      <c r="AR52" s="29">
        <v>35750</v>
      </c>
      <c r="AS52" s="29">
        <v>36630</v>
      </c>
      <c r="AT52" s="38"/>
      <c r="AU52" s="35">
        <f t="shared" si="47"/>
        <v>37205</v>
      </c>
      <c r="AV52" s="35">
        <f t="shared" si="26"/>
        <v>37462</v>
      </c>
      <c r="AW52" s="29">
        <v>37830</v>
      </c>
      <c r="AX52" s="29">
        <v>37600</v>
      </c>
      <c r="AY52" s="29">
        <v>29040</v>
      </c>
      <c r="AZ52" s="29">
        <v>46580</v>
      </c>
      <c r="BA52" s="29">
        <v>40110</v>
      </c>
      <c r="BB52" s="35">
        <f t="shared" si="27"/>
        <v>38232</v>
      </c>
      <c r="BC52" s="35">
        <f t="shared" si="28"/>
        <v>37558.25</v>
      </c>
      <c r="BD52" s="29">
        <v>38010</v>
      </c>
      <c r="BE52" s="29">
        <v>39470</v>
      </c>
      <c r="BF52" s="29">
        <v>38840</v>
      </c>
      <c r="BG52" s="29">
        <v>38860</v>
      </c>
      <c r="BH52" s="35">
        <f t="shared" si="29"/>
        <v>38795</v>
      </c>
      <c r="BI52" s="35">
        <f t="shared" si="30"/>
        <v>37695.666666666664</v>
      </c>
      <c r="BJ52" s="29">
        <v>36660</v>
      </c>
      <c r="BK52" s="29">
        <v>33070</v>
      </c>
      <c r="BL52" s="29">
        <v>32600</v>
      </c>
      <c r="BM52" s="29">
        <v>33220</v>
      </c>
      <c r="BN52" s="38"/>
      <c r="BO52" s="35">
        <f t="shared" si="48"/>
        <v>33887.5</v>
      </c>
      <c r="BP52" s="35">
        <f t="shared" si="32"/>
        <v>37314.85</v>
      </c>
      <c r="BQ52" s="29"/>
      <c r="BR52" s="29"/>
      <c r="BS52" s="29"/>
      <c r="BT52" s="29"/>
      <c r="BU52" s="29"/>
      <c r="BV52" s="35" t="e">
        <f t="shared" si="33"/>
        <v>#DIV/0!</v>
      </c>
      <c r="BW52" s="35" t="e">
        <f t="shared" si="46"/>
        <v>#DIV/0!</v>
      </c>
      <c r="BX52" s="28"/>
      <c r="BY52" s="29"/>
      <c r="BZ52" s="29"/>
      <c r="CA52" s="29"/>
      <c r="CB52" s="35" t="e">
        <f t="shared" si="13"/>
        <v>#DIV/0!</v>
      </c>
      <c r="CD52" s="35">
        <f t="shared" si="34"/>
        <v>37314.85</v>
      </c>
      <c r="CE52" s="37"/>
      <c r="CF52" s="37"/>
      <c r="CG52" s="37"/>
    </row>
    <row r="53" spans="1:85" ht="19.5" customHeight="1" x14ac:dyDescent="0.2">
      <c r="A53" s="27" t="s">
        <v>74</v>
      </c>
      <c r="B53" s="28" t="s">
        <v>72</v>
      </c>
      <c r="C53" s="29"/>
      <c r="D53" s="29">
        <v>17240</v>
      </c>
      <c r="E53" s="29">
        <v>13050</v>
      </c>
      <c r="F53" s="29">
        <v>18470</v>
      </c>
      <c r="G53" s="35">
        <f t="shared" si="14"/>
        <v>16253.333333333334</v>
      </c>
      <c r="H53" s="29">
        <v>18520</v>
      </c>
      <c r="I53" s="29">
        <v>21310</v>
      </c>
      <c r="J53" s="29">
        <v>18690</v>
      </c>
      <c r="K53" s="29">
        <v>22130</v>
      </c>
      <c r="L53" s="35">
        <f t="shared" si="15"/>
        <v>20162.5</v>
      </c>
      <c r="M53" s="35">
        <f t="shared" si="16"/>
        <v>18207.916666666668</v>
      </c>
      <c r="N53" s="12"/>
      <c r="O53" s="12">
        <v>20310</v>
      </c>
      <c r="P53" s="12">
        <v>18430</v>
      </c>
      <c r="Q53" s="12">
        <v>18160</v>
      </c>
      <c r="R53" s="12">
        <v>16270</v>
      </c>
      <c r="S53" s="35">
        <f t="shared" si="17"/>
        <v>18292.5</v>
      </c>
      <c r="T53" s="35">
        <f t="shared" si="18"/>
        <v>18236.111111111113</v>
      </c>
      <c r="U53" s="29">
        <v>22790</v>
      </c>
      <c r="V53" s="29">
        <v>17420</v>
      </c>
      <c r="W53" s="39"/>
      <c r="X53" s="29">
        <v>16230</v>
      </c>
      <c r="Y53" s="38"/>
      <c r="Z53" s="35">
        <f t="shared" si="19"/>
        <v>18813.333333333332</v>
      </c>
      <c r="AA53" s="35">
        <f t="shared" si="20"/>
        <v>18380.416666666664</v>
      </c>
      <c r="AB53" s="28">
        <v>16330</v>
      </c>
      <c r="AC53" s="29">
        <v>19830</v>
      </c>
      <c r="AD53" s="29"/>
      <c r="AE53" s="29"/>
      <c r="AF53" s="29">
        <v>17390</v>
      </c>
      <c r="AG53" s="35">
        <f t="shared" si="21"/>
        <v>17850</v>
      </c>
      <c r="AH53" s="35">
        <f t="shared" si="22"/>
        <v>18274.333333333332</v>
      </c>
      <c r="AI53" s="38"/>
      <c r="AJ53" s="38"/>
      <c r="AK53" s="28">
        <v>18520</v>
      </c>
      <c r="AL53" s="29">
        <v>17100</v>
      </c>
      <c r="AM53" s="29">
        <v>16710</v>
      </c>
      <c r="AN53" s="35">
        <f t="shared" si="23"/>
        <v>17443.333333333332</v>
      </c>
      <c r="AO53" s="35">
        <f t="shared" si="24"/>
        <v>18135.833333333332</v>
      </c>
      <c r="AP53" s="29">
        <v>16800</v>
      </c>
      <c r="AQ53" s="29">
        <v>17550</v>
      </c>
      <c r="AR53" s="29">
        <v>18030</v>
      </c>
      <c r="AS53" s="29">
        <v>19090</v>
      </c>
      <c r="AT53" s="38"/>
      <c r="AU53" s="35">
        <f t="shared" si="47"/>
        <v>17867.5</v>
      </c>
      <c r="AV53" s="35">
        <f t="shared" si="26"/>
        <v>18097.499999999996</v>
      </c>
      <c r="AW53" s="29">
        <v>19420</v>
      </c>
      <c r="AX53" s="29">
        <v>19160</v>
      </c>
      <c r="AY53" s="29"/>
      <c r="AZ53" s="29">
        <v>19050</v>
      </c>
      <c r="BA53" s="29">
        <v>14450</v>
      </c>
      <c r="BB53" s="35">
        <f t="shared" si="27"/>
        <v>18020</v>
      </c>
      <c r="BC53" s="35">
        <f t="shared" si="28"/>
        <v>18087.8125</v>
      </c>
      <c r="BD53" s="29">
        <v>15610</v>
      </c>
      <c r="BE53" s="29">
        <v>15580</v>
      </c>
      <c r="BF53" s="29">
        <v>14450</v>
      </c>
      <c r="BG53" s="29">
        <v>16190</v>
      </c>
      <c r="BH53" s="35">
        <f t="shared" si="29"/>
        <v>15457.5</v>
      </c>
      <c r="BI53" s="35">
        <f t="shared" si="30"/>
        <v>17795.555555555555</v>
      </c>
      <c r="BJ53" s="29">
        <v>15410</v>
      </c>
      <c r="BK53" s="29">
        <v>17410</v>
      </c>
      <c r="BL53" s="29">
        <v>16110</v>
      </c>
      <c r="BM53" s="29">
        <v>22110</v>
      </c>
      <c r="BN53" s="38"/>
      <c r="BO53" s="35">
        <f t="shared" si="48"/>
        <v>17760</v>
      </c>
      <c r="BP53" s="35">
        <f t="shared" si="32"/>
        <v>17792</v>
      </c>
      <c r="BQ53" s="29"/>
      <c r="BR53" s="29"/>
      <c r="BS53" s="29"/>
      <c r="BT53" s="29"/>
      <c r="BU53" s="29"/>
      <c r="BV53" s="35" t="e">
        <f t="shared" si="33"/>
        <v>#DIV/0!</v>
      </c>
      <c r="BW53" s="35" t="e">
        <f t="shared" si="46"/>
        <v>#DIV/0!</v>
      </c>
      <c r="BX53" s="28"/>
      <c r="BY53" s="29"/>
      <c r="BZ53" s="29"/>
      <c r="CA53" s="29"/>
      <c r="CB53" s="35" t="e">
        <f t="shared" si="13"/>
        <v>#DIV/0!</v>
      </c>
      <c r="CD53" s="35">
        <f t="shared" si="34"/>
        <v>17792</v>
      </c>
      <c r="CE53" s="37"/>
      <c r="CF53" s="37"/>
      <c r="CG53" s="37"/>
    </row>
    <row r="54" spans="1:85" ht="19.5" customHeight="1" x14ac:dyDescent="0.2">
      <c r="A54" s="27" t="s">
        <v>58</v>
      </c>
      <c r="B54" s="29" t="s">
        <v>72</v>
      </c>
      <c r="C54" s="29"/>
      <c r="D54" s="29">
        <v>17170</v>
      </c>
      <c r="E54" s="29">
        <v>19850</v>
      </c>
      <c r="F54" s="29">
        <v>21020</v>
      </c>
      <c r="G54" s="35">
        <f t="shared" si="14"/>
        <v>19346.666666666668</v>
      </c>
      <c r="H54" s="29">
        <v>26060</v>
      </c>
      <c r="I54" s="29">
        <v>23020</v>
      </c>
      <c r="J54" s="29">
        <v>23750</v>
      </c>
      <c r="K54" s="29">
        <v>19110</v>
      </c>
      <c r="L54" s="35">
        <f t="shared" si="15"/>
        <v>22985</v>
      </c>
      <c r="M54" s="35">
        <f t="shared" si="16"/>
        <v>21165.833333333336</v>
      </c>
      <c r="N54" s="12"/>
      <c r="O54" s="12">
        <v>24100</v>
      </c>
      <c r="P54" s="12">
        <v>20590</v>
      </c>
      <c r="Q54" s="12">
        <v>21660</v>
      </c>
      <c r="R54" s="12">
        <v>18620</v>
      </c>
      <c r="S54" s="35">
        <f t="shared" si="17"/>
        <v>21242.5</v>
      </c>
      <c r="T54" s="35">
        <f t="shared" si="18"/>
        <v>21191.388888888891</v>
      </c>
      <c r="U54" s="29">
        <v>21380</v>
      </c>
      <c r="V54" s="29">
        <v>19800</v>
      </c>
      <c r="W54" s="29">
        <v>16150</v>
      </c>
      <c r="X54" s="29">
        <v>19460</v>
      </c>
      <c r="Y54" s="38"/>
      <c r="Z54" s="35">
        <f t="shared" si="19"/>
        <v>19197.5</v>
      </c>
      <c r="AA54" s="35">
        <f t="shared" si="20"/>
        <v>20692.916666666668</v>
      </c>
      <c r="AB54" s="28">
        <v>20120</v>
      </c>
      <c r="AC54" s="29">
        <v>16190</v>
      </c>
      <c r="AD54" s="29">
        <v>16390</v>
      </c>
      <c r="AE54" s="29">
        <v>14770</v>
      </c>
      <c r="AF54" s="29">
        <v>17610</v>
      </c>
      <c r="AG54" s="35">
        <f t="shared" si="21"/>
        <v>17016</v>
      </c>
      <c r="AH54" s="35">
        <f t="shared" si="22"/>
        <v>19957.533333333333</v>
      </c>
      <c r="AI54" s="38"/>
      <c r="AJ54" s="29">
        <v>18020</v>
      </c>
      <c r="AK54" s="28">
        <v>15490</v>
      </c>
      <c r="AL54" s="29">
        <v>15600</v>
      </c>
      <c r="AM54" s="29">
        <v>16590</v>
      </c>
      <c r="AN54" s="35">
        <f t="shared" si="23"/>
        <v>16425</v>
      </c>
      <c r="AO54" s="35">
        <f t="shared" si="24"/>
        <v>19368.777777777777</v>
      </c>
      <c r="AP54" s="29">
        <v>16830</v>
      </c>
      <c r="AQ54" s="29">
        <v>14400</v>
      </c>
      <c r="AR54" s="29">
        <v>12600</v>
      </c>
      <c r="AS54" s="29">
        <v>16100</v>
      </c>
      <c r="AT54" s="38"/>
      <c r="AU54" s="35">
        <f t="shared" si="47"/>
        <v>14982.5</v>
      </c>
      <c r="AV54" s="35">
        <f t="shared" si="26"/>
        <v>18742.166666666664</v>
      </c>
      <c r="AW54" s="29">
        <v>17180</v>
      </c>
      <c r="AX54" s="29">
        <v>13610</v>
      </c>
      <c r="AY54" s="29"/>
      <c r="AZ54" s="29">
        <v>13610</v>
      </c>
      <c r="BA54" s="29">
        <v>14170</v>
      </c>
      <c r="BB54" s="35">
        <f t="shared" si="27"/>
        <v>14642.5</v>
      </c>
      <c r="BC54" s="35">
        <f t="shared" si="28"/>
        <v>18229.708333333332</v>
      </c>
      <c r="BD54" s="29">
        <v>17210</v>
      </c>
      <c r="BE54" s="29">
        <v>13070</v>
      </c>
      <c r="BF54" s="29">
        <v>17730</v>
      </c>
      <c r="BG54" s="29">
        <v>19040</v>
      </c>
      <c r="BH54" s="35">
        <f t="shared" si="29"/>
        <v>16762.5</v>
      </c>
      <c r="BI54" s="35">
        <f t="shared" si="30"/>
        <v>18066.685185185182</v>
      </c>
      <c r="BJ54" s="29">
        <v>20520</v>
      </c>
      <c r="BK54" s="29">
        <v>17810</v>
      </c>
      <c r="BL54" s="29">
        <v>14190</v>
      </c>
      <c r="BM54" s="29">
        <v>17010</v>
      </c>
      <c r="BN54" s="38"/>
      <c r="BO54" s="35">
        <f t="shared" si="48"/>
        <v>17382.5</v>
      </c>
      <c r="BP54" s="35">
        <f t="shared" si="32"/>
        <v>17998.266666666666</v>
      </c>
      <c r="BQ54" s="29"/>
      <c r="BR54" s="29"/>
      <c r="BS54" s="29"/>
      <c r="BT54" s="29"/>
      <c r="BU54" s="29"/>
      <c r="BV54" s="35" t="e">
        <f t="shared" si="33"/>
        <v>#DIV/0!</v>
      </c>
      <c r="BW54" s="35" t="e">
        <f t="shared" si="46"/>
        <v>#DIV/0!</v>
      </c>
      <c r="BX54" s="28"/>
      <c r="BY54" s="29"/>
      <c r="BZ54" s="29"/>
      <c r="CA54" s="29"/>
      <c r="CB54" s="35" t="e">
        <f t="shared" si="13"/>
        <v>#DIV/0!</v>
      </c>
      <c r="CD54" s="35">
        <f t="shared" si="34"/>
        <v>17998.26666666667</v>
      </c>
      <c r="CE54" s="37"/>
      <c r="CF54" s="37"/>
      <c r="CG54" s="37"/>
    </row>
    <row r="55" spans="1:85" ht="19.5" customHeight="1" x14ac:dyDescent="0.2">
      <c r="A55" s="27" t="s">
        <v>59</v>
      </c>
      <c r="B55" s="29" t="s">
        <v>72</v>
      </c>
      <c r="C55" s="29"/>
      <c r="D55" s="29">
        <v>13180</v>
      </c>
      <c r="E55" s="29">
        <v>12170</v>
      </c>
      <c r="F55" s="29">
        <v>14820</v>
      </c>
      <c r="G55" s="35">
        <f t="shared" si="14"/>
        <v>13390</v>
      </c>
      <c r="H55" s="29">
        <v>13440</v>
      </c>
      <c r="I55" s="29">
        <v>12060</v>
      </c>
      <c r="J55" s="29">
        <v>12240</v>
      </c>
      <c r="K55" s="29">
        <v>11270</v>
      </c>
      <c r="L55" s="35">
        <f t="shared" si="15"/>
        <v>12252.5</v>
      </c>
      <c r="M55" s="35">
        <f t="shared" si="16"/>
        <v>12821.25</v>
      </c>
      <c r="N55" s="12"/>
      <c r="O55" s="12">
        <v>12230</v>
      </c>
      <c r="P55" s="12">
        <v>12080</v>
      </c>
      <c r="Q55" s="12">
        <v>12670</v>
      </c>
      <c r="R55" s="12">
        <v>13370</v>
      </c>
      <c r="S55" s="35">
        <f t="shared" si="17"/>
        <v>12587.5</v>
      </c>
      <c r="T55" s="35">
        <f t="shared" si="18"/>
        <v>12743.333333333334</v>
      </c>
      <c r="U55" s="29">
        <v>15020</v>
      </c>
      <c r="V55" s="29">
        <v>11070</v>
      </c>
      <c r="W55" s="39"/>
      <c r="X55" s="29">
        <v>11240</v>
      </c>
      <c r="Y55" s="38"/>
      <c r="Z55" s="35">
        <f t="shared" si="19"/>
        <v>12443.333333333334</v>
      </c>
      <c r="AA55" s="35">
        <f t="shared" si="20"/>
        <v>12668.333333333334</v>
      </c>
      <c r="AB55" s="28">
        <v>11090</v>
      </c>
      <c r="AC55" s="29">
        <v>12100</v>
      </c>
      <c r="AD55" s="29"/>
      <c r="AE55" s="29"/>
      <c r="AF55" s="29">
        <v>12120</v>
      </c>
      <c r="AG55" s="35">
        <f t="shared" si="21"/>
        <v>11770</v>
      </c>
      <c r="AH55" s="35">
        <f t="shared" si="22"/>
        <v>12488.666666666668</v>
      </c>
      <c r="AI55" s="38"/>
      <c r="AJ55" s="38"/>
      <c r="AK55" s="28">
        <v>13500</v>
      </c>
      <c r="AL55" s="29">
        <v>11190</v>
      </c>
      <c r="AM55" s="29">
        <v>11280</v>
      </c>
      <c r="AN55" s="35">
        <f t="shared" si="23"/>
        <v>11990</v>
      </c>
      <c r="AO55" s="35">
        <f t="shared" si="24"/>
        <v>12405.555555555557</v>
      </c>
      <c r="AP55" s="29">
        <v>10650</v>
      </c>
      <c r="AQ55" s="29">
        <v>11640</v>
      </c>
      <c r="AR55" s="29">
        <v>11790</v>
      </c>
      <c r="AS55" s="29">
        <v>10430</v>
      </c>
      <c r="AT55" s="38"/>
      <c r="AU55" s="35">
        <f t="shared" si="47"/>
        <v>11127.5</v>
      </c>
      <c r="AV55" s="35">
        <f t="shared" si="26"/>
        <v>12222.976190476193</v>
      </c>
      <c r="AW55" s="29">
        <v>11270</v>
      </c>
      <c r="AX55" s="29">
        <v>10740</v>
      </c>
      <c r="AY55" s="29"/>
      <c r="AZ55" s="29">
        <v>10800</v>
      </c>
      <c r="BA55" s="29">
        <v>9620</v>
      </c>
      <c r="BB55" s="35">
        <f t="shared" si="27"/>
        <v>10607.5</v>
      </c>
      <c r="BC55" s="35">
        <f t="shared" si="28"/>
        <v>12021.041666666668</v>
      </c>
      <c r="BD55" s="29">
        <v>10420</v>
      </c>
      <c r="BE55" s="29">
        <v>11830</v>
      </c>
      <c r="BF55" s="29">
        <v>10010</v>
      </c>
      <c r="BG55" s="29">
        <v>10020</v>
      </c>
      <c r="BH55" s="35">
        <f t="shared" si="29"/>
        <v>10570</v>
      </c>
      <c r="BI55" s="35">
        <f t="shared" si="30"/>
        <v>11859.814814814814</v>
      </c>
      <c r="BJ55" s="29">
        <v>10060</v>
      </c>
      <c r="BK55" s="29">
        <v>10030</v>
      </c>
      <c r="BL55" s="29">
        <v>9460</v>
      </c>
      <c r="BM55" s="29">
        <v>10280</v>
      </c>
      <c r="BN55" s="38"/>
      <c r="BO55" s="35">
        <f t="shared" si="48"/>
        <v>9957.5</v>
      </c>
      <c r="BP55" s="35">
        <f t="shared" si="32"/>
        <v>11669.583333333332</v>
      </c>
      <c r="BQ55" s="29"/>
      <c r="BR55" s="29"/>
      <c r="BS55" s="29"/>
      <c r="BT55" s="29"/>
      <c r="BU55" s="29"/>
      <c r="BV55" s="35" t="e">
        <f t="shared" si="33"/>
        <v>#DIV/0!</v>
      </c>
      <c r="BW55" s="35" t="e">
        <f t="shared" si="46"/>
        <v>#DIV/0!</v>
      </c>
      <c r="BX55" s="28"/>
      <c r="BY55" s="29"/>
      <c r="BZ55" s="29"/>
      <c r="CA55" s="29"/>
      <c r="CB55" s="35" t="e">
        <f t="shared" si="13"/>
        <v>#DIV/0!</v>
      </c>
      <c r="CD55" s="35">
        <f t="shared" si="34"/>
        <v>11669.583333333334</v>
      </c>
      <c r="CE55" s="37"/>
      <c r="CF55" s="37"/>
      <c r="CG55" s="37"/>
    </row>
    <row r="56" spans="1:85" ht="21" customHeight="1" x14ac:dyDescent="0.2">
      <c r="A56" s="27" t="s">
        <v>60</v>
      </c>
      <c r="B56" s="28" t="s">
        <v>72</v>
      </c>
      <c r="C56" s="29">
        <v>13220</v>
      </c>
      <c r="D56" s="29">
        <v>13360</v>
      </c>
      <c r="E56" s="29">
        <v>12910</v>
      </c>
      <c r="F56" s="29">
        <v>13590</v>
      </c>
      <c r="G56" s="35">
        <f t="shared" si="14"/>
        <v>13270</v>
      </c>
      <c r="H56" s="29">
        <v>13250</v>
      </c>
      <c r="I56" s="29">
        <v>12570</v>
      </c>
      <c r="J56" s="29">
        <v>12850</v>
      </c>
      <c r="K56" s="29">
        <v>12770</v>
      </c>
      <c r="L56" s="35">
        <f t="shared" si="15"/>
        <v>12860</v>
      </c>
      <c r="M56" s="35">
        <f t="shared" si="16"/>
        <v>13065</v>
      </c>
      <c r="N56" s="12">
        <v>13460</v>
      </c>
      <c r="O56" s="12">
        <v>12600</v>
      </c>
      <c r="P56" s="12">
        <v>12870</v>
      </c>
      <c r="Q56" s="12">
        <v>12630</v>
      </c>
      <c r="R56" s="12">
        <v>13060</v>
      </c>
      <c r="S56" s="35">
        <f t="shared" si="17"/>
        <v>12924</v>
      </c>
      <c r="T56" s="35">
        <f t="shared" si="18"/>
        <v>13018</v>
      </c>
      <c r="U56" s="29">
        <v>13210</v>
      </c>
      <c r="V56" s="29">
        <v>20330</v>
      </c>
      <c r="W56" s="29">
        <v>14010</v>
      </c>
      <c r="X56" s="29">
        <v>13570</v>
      </c>
      <c r="Y56" s="38"/>
      <c r="Z56" s="35">
        <f t="shared" si="19"/>
        <v>15280</v>
      </c>
      <c r="AA56" s="35">
        <f t="shared" si="20"/>
        <v>13583.5</v>
      </c>
      <c r="AB56" s="28">
        <v>13430</v>
      </c>
      <c r="AC56" s="29">
        <v>13240</v>
      </c>
      <c r="AD56" s="29">
        <v>14670</v>
      </c>
      <c r="AE56" s="29">
        <v>14040</v>
      </c>
      <c r="AF56" s="29">
        <v>14040</v>
      </c>
      <c r="AG56" s="35">
        <f t="shared" si="21"/>
        <v>13884</v>
      </c>
      <c r="AH56" s="35">
        <f t="shared" si="22"/>
        <v>13643.6</v>
      </c>
      <c r="AI56" s="38"/>
      <c r="AJ56" s="29">
        <v>16500</v>
      </c>
      <c r="AK56" s="28">
        <v>12970</v>
      </c>
      <c r="AL56" s="29">
        <v>13230</v>
      </c>
      <c r="AM56" s="29">
        <v>13610</v>
      </c>
      <c r="AN56" s="35">
        <f t="shared" si="23"/>
        <v>14077.5</v>
      </c>
      <c r="AO56" s="35">
        <f t="shared" si="24"/>
        <v>13715.916666666666</v>
      </c>
      <c r="AP56" s="29">
        <v>13160</v>
      </c>
      <c r="AQ56" s="29">
        <v>13430</v>
      </c>
      <c r="AR56" s="29">
        <v>16010</v>
      </c>
      <c r="AS56" s="29">
        <v>13630</v>
      </c>
      <c r="AT56" s="38"/>
      <c r="AU56" s="35">
        <f t="shared" si="47"/>
        <v>14057.5</v>
      </c>
      <c r="AV56" s="35">
        <f t="shared" si="26"/>
        <v>13764.714285714286</v>
      </c>
      <c r="AW56" s="29">
        <v>13800</v>
      </c>
      <c r="AX56" s="29">
        <v>13620</v>
      </c>
      <c r="AY56" s="29">
        <v>16360</v>
      </c>
      <c r="AZ56" s="29">
        <v>13870</v>
      </c>
      <c r="BA56" s="29">
        <v>14250</v>
      </c>
      <c r="BB56" s="35">
        <f t="shared" si="27"/>
        <v>14380</v>
      </c>
      <c r="BC56" s="35">
        <f t="shared" si="28"/>
        <v>13841.625</v>
      </c>
      <c r="BD56" s="29">
        <v>13610</v>
      </c>
      <c r="BE56" s="29">
        <v>13950</v>
      </c>
      <c r="BF56" s="29">
        <v>14640</v>
      </c>
      <c r="BG56" s="29">
        <v>16170</v>
      </c>
      <c r="BH56" s="35">
        <f t="shared" si="29"/>
        <v>14592.5</v>
      </c>
      <c r="BI56" s="35">
        <f t="shared" si="30"/>
        <v>13925.055555555555</v>
      </c>
      <c r="BJ56" s="29">
        <v>14670</v>
      </c>
      <c r="BK56" s="29">
        <v>14200</v>
      </c>
      <c r="BL56" s="29">
        <v>13960</v>
      </c>
      <c r="BM56" s="29">
        <v>14660</v>
      </c>
      <c r="BN56" s="38"/>
      <c r="BO56" s="35">
        <f t="shared" si="48"/>
        <v>14372.5</v>
      </c>
      <c r="BP56" s="35">
        <f t="shared" si="32"/>
        <v>13969.8</v>
      </c>
      <c r="BQ56" s="29"/>
      <c r="BR56" s="29"/>
      <c r="BS56" s="29"/>
      <c r="BT56" s="29"/>
      <c r="BU56" s="29"/>
      <c r="BV56" s="35" t="e">
        <f t="shared" si="33"/>
        <v>#DIV/0!</v>
      </c>
      <c r="BW56" s="35" t="e">
        <f t="shared" si="46"/>
        <v>#DIV/0!</v>
      </c>
      <c r="BX56" s="28"/>
      <c r="BY56" s="29"/>
      <c r="BZ56" s="29"/>
      <c r="CA56" s="29"/>
      <c r="CB56" s="35" t="e">
        <f t="shared" si="13"/>
        <v>#DIV/0!</v>
      </c>
      <c r="CD56" s="35">
        <f t="shared" si="34"/>
        <v>13969.8</v>
      </c>
      <c r="CE56" s="37"/>
      <c r="CF56" s="37"/>
      <c r="CG56" s="37"/>
    </row>
    <row r="57" spans="1:85" ht="19.5" customHeight="1" x14ac:dyDescent="0.2">
      <c r="A57" s="27" t="s">
        <v>61</v>
      </c>
      <c r="B57" s="29" t="s">
        <v>72</v>
      </c>
      <c r="C57" s="29">
        <v>5670</v>
      </c>
      <c r="D57" s="29">
        <v>5620</v>
      </c>
      <c r="E57" s="29">
        <v>5550</v>
      </c>
      <c r="F57" s="29">
        <v>5850</v>
      </c>
      <c r="G57" s="35">
        <f t="shared" si="14"/>
        <v>5672.5</v>
      </c>
      <c r="H57" s="29">
        <v>5480</v>
      </c>
      <c r="I57" s="29">
        <v>5590</v>
      </c>
      <c r="J57" s="29">
        <v>5390</v>
      </c>
      <c r="K57" s="29">
        <v>5810</v>
      </c>
      <c r="L57" s="35">
        <f t="shared" si="15"/>
        <v>5567.5</v>
      </c>
      <c r="M57" s="35">
        <f t="shared" si="16"/>
        <v>5620</v>
      </c>
      <c r="N57" s="12">
        <v>4880</v>
      </c>
      <c r="O57" s="12">
        <v>5400</v>
      </c>
      <c r="P57" s="12">
        <v>5340</v>
      </c>
      <c r="Q57" s="12">
        <v>4960</v>
      </c>
      <c r="R57" s="12">
        <v>5120</v>
      </c>
      <c r="S57" s="35">
        <f t="shared" si="17"/>
        <v>5140</v>
      </c>
      <c r="T57" s="35">
        <f t="shared" si="18"/>
        <v>5460</v>
      </c>
      <c r="U57" s="29">
        <v>5840</v>
      </c>
      <c r="V57" s="29">
        <v>5450</v>
      </c>
      <c r="W57" s="29">
        <v>5540</v>
      </c>
      <c r="X57" s="29">
        <v>4930</v>
      </c>
      <c r="Y57" s="38"/>
      <c r="Z57" s="35">
        <f t="shared" si="19"/>
        <v>5440</v>
      </c>
      <c r="AA57" s="35">
        <f t="shared" si="20"/>
        <v>5455</v>
      </c>
      <c r="AB57" s="28">
        <v>5080</v>
      </c>
      <c r="AC57" s="29">
        <v>5050</v>
      </c>
      <c r="AD57" s="29">
        <v>4960</v>
      </c>
      <c r="AE57" s="29">
        <v>4830</v>
      </c>
      <c r="AF57" s="29">
        <v>5230</v>
      </c>
      <c r="AG57" s="35">
        <f t="shared" si="21"/>
        <v>5030</v>
      </c>
      <c r="AH57" s="35">
        <f t="shared" si="22"/>
        <v>5370</v>
      </c>
      <c r="AI57" s="38"/>
      <c r="AJ57" s="38"/>
      <c r="AK57" s="28">
        <v>5470</v>
      </c>
      <c r="AL57" s="29">
        <v>5190</v>
      </c>
      <c r="AM57" s="29">
        <v>5130</v>
      </c>
      <c r="AN57" s="35">
        <f t="shared" si="23"/>
        <v>5263.333333333333</v>
      </c>
      <c r="AO57" s="35">
        <f t="shared" si="24"/>
        <v>5352.2222222222217</v>
      </c>
      <c r="AP57" s="29">
        <v>4750</v>
      </c>
      <c r="AQ57" s="29">
        <v>4860</v>
      </c>
      <c r="AR57" s="29">
        <v>6950</v>
      </c>
      <c r="AS57" s="29">
        <v>5070</v>
      </c>
      <c r="AT57" s="38"/>
      <c r="AU57" s="35">
        <f t="shared" si="47"/>
        <v>5407.5</v>
      </c>
      <c r="AV57" s="35">
        <f t="shared" si="26"/>
        <v>5360.1190476190468</v>
      </c>
      <c r="AW57" s="29">
        <v>4930</v>
      </c>
      <c r="AX57" s="29">
        <v>4640</v>
      </c>
      <c r="AY57" s="29">
        <v>5590</v>
      </c>
      <c r="AZ57" s="29">
        <v>4570</v>
      </c>
      <c r="BA57" s="29">
        <v>4800</v>
      </c>
      <c r="BB57" s="35">
        <f t="shared" si="27"/>
        <v>4906</v>
      </c>
      <c r="BC57" s="35">
        <f t="shared" si="28"/>
        <v>5303.3541666666661</v>
      </c>
      <c r="BD57" s="29">
        <v>4470</v>
      </c>
      <c r="BE57" s="29">
        <v>4330</v>
      </c>
      <c r="BF57" s="29">
        <v>4470</v>
      </c>
      <c r="BG57" s="29">
        <v>4600</v>
      </c>
      <c r="BH57" s="35">
        <f t="shared" si="29"/>
        <v>4467.5</v>
      </c>
      <c r="BI57" s="35">
        <f t="shared" si="30"/>
        <v>5210.4814814814808</v>
      </c>
      <c r="BJ57" s="29">
        <v>4480</v>
      </c>
      <c r="BK57" s="29">
        <v>4070</v>
      </c>
      <c r="BL57" s="29">
        <v>4530</v>
      </c>
      <c r="BM57" s="29">
        <v>4170</v>
      </c>
      <c r="BN57" s="38"/>
      <c r="BO57" s="35">
        <f t="shared" si="48"/>
        <v>4312.5</v>
      </c>
      <c r="BP57" s="35">
        <f t="shared" si="32"/>
        <v>5120.6833333333325</v>
      </c>
      <c r="BQ57" s="29"/>
      <c r="BR57" s="29"/>
      <c r="BS57" s="29"/>
      <c r="BT57" s="29"/>
      <c r="BU57" s="29"/>
      <c r="BV57" s="35" t="e">
        <f t="shared" si="33"/>
        <v>#DIV/0!</v>
      </c>
      <c r="BW57" s="35" t="e">
        <f t="shared" si="46"/>
        <v>#DIV/0!</v>
      </c>
      <c r="BX57" s="28"/>
      <c r="BY57" s="29"/>
      <c r="BZ57" s="29"/>
      <c r="CA57" s="29"/>
      <c r="CB57" s="35" t="e">
        <f t="shared" si="13"/>
        <v>#DIV/0!</v>
      </c>
      <c r="CD57" s="35">
        <f t="shared" si="34"/>
        <v>5120.6833333333325</v>
      </c>
      <c r="CE57" s="37"/>
      <c r="CF57" s="37"/>
      <c r="CG57" s="37"/>
    </row>
    <row r="58" spans="1:85" ht="19.5" customHeight="1" x14ac:dyDescent="0.2">
      <c r="A58" s="27" t="s">
        <v>62</v>
      </c>
      <c r="B58" s="29" t="s">
        <v>72</v>
      </c>
      <c r="C58" s="29"/>
      <c r="D58" s="29">
        <v>3200</v>
      </c>
      <c r="E58" s="29">
        <v>2990</v>
      </c>
      <c r="F58" s="29">
        <v>2820</v>
      </c>
      <c r="G58" s="35">
        <f t="shared" si="14"/>
        <v>3003.3333333333335</v>
      </c>
      <c r="H58" s="29">
        <v>2890</v>
      </c>
      <c r="I58" s="29">
        <v>3230</v>
      </c>
      <c r="J58" s="29">
        <v>2940</v>
      </c>
      <c r="K58" s="29">
        <v>3200</v>
      </c>
      <c r="L58" s="35">
        <f t="shared" si="15"/>
        <v>3065</v>
      </c>
      <c r="M58" s="35">
        <f t="shared" si="16"/>
        <v>3034.166666666667</v>
      </c>
      <c r="N58" s="12"/>
      <c r="O58" s="12"/>
      <c r="P58" s="12"/>
      <c r="Q58" s="12"/>
      <c r="R58" s="12"/>
      <c r="S58" s="35"/>
      <c r="T58" s="35">
        <f t="shared" si="18"/>
        <v>3034.166666666667</v>
      </c>
      <c r="U58" s="29">
        <v>3490</v>
      </c>
      <c r="V58" s="29">
        <v>3060</v>
      </c>
      <c r="W58" s="39"/>
      <c r="X58" s="29">
        <v>2990</v>
      </c>
      <c r="Y58" s="38"/>
      <c r="Z58" s="35">
        <f t="shared" si="19"/>
        <v>3180</v>
      </c>
      <c r="AA58" s="35">
        <f t="shared" si="20"/>
        <v>3082.7777777777778</v>
      </c>
      <c r="AB58" s="28">
        <v>3450</v>
      </c>
      <c r="AC58" s="29">
        <v>3270</v>
      </c>
      <c r="AD58" s="29"/>
      <c r="AE58" s="29"/>
      <c r="AF58" s="29">
        <v>3030</v>
      </c>
      <c r="AG58" s="35">
        <f t="shared" si="21"/>
        <v>3250</v>
      </c>
      <c r="AH58" s="35">
        <f t="shared" si="22"/>
        <v>3124.5833333333335</v>
      </c>
      <c r="AI58" s="38"/>
      <c r="AJ58" s="29">
        <v>3430</v>
      </c>
      <c r="AK58" s="28">
        <v>3010</v>
      </c>
      <c r="AL58" s="29">
        <v>3050</v>
      </c>
      <c r="AM58" s="29">
        <v>2960</v>
      </c>
      <c r="AN58" s="35">
        <f t="shared" si="23"/>
        <v>3112.5</v>
      </c>
      <c r="AO58" s="35">
        <f t="shared" si="24"/>
        <v>3122.166666666667</v>
      </c>
      <c r="AP58" s="29">
        <v>3030</v>
      </c>
      <c r="AQ58" s="29">
        <v>3000</v>
      </c>
      <c r="AR58" s="29">
        <v>3170</v>
      </c>
      <c r="AS58" s="29">
        <v>3170</v>
      </c>
      <c r="AT58" s="38"/>
      <c r="AU58" s="35">
        <f t="shared" si="47"/>
        <v>3092.5</v>
      </c>
      <c r="AV58" s="35">
        <f t="shared" si="26"/>
        <v>3117.2222222222222</v>
      </c>
      <c r="AW58" s="29">
        <v>3050</v>
      </c>
      <c r="AX58" s="29">
        <v>3060</v>
      </c>
      <c r="AY58" s="29"/>
      <c r="AZ58" s="29">
        <v>3160</v>
      </c>
      <c r="BA58" s="29">
        <v>3290</v>
      </c>
      <c r="BB58" s="35">
        <f t="shared" si="27"/>
        <v>3140</v>
      </c>
      <c r="BC58" s="35">
        <f t="shared" si="28"/>
        <v>3120.4761904761904</v>
      </c>
      <c r="BD58" s="29">
        <v>3480</v>
      </c>
      <c r="BE58" s="29">
        <v>3170</v>
      </c>
      <c r="BF58" s="29">
        <v>3010</v>
      </c>
      <c r="BG58" s="29">
        <v>3380</v>
      </c>
      <c r="BH58" s="35">
        <f t="shared" si="29"/>
        <v>3260</v>
      </c>
      <c r="BI58" s="35">
        <f t="shared" si="30"/>
        <v>3137.9166666666665</v>
      </c>
      <c r="BJ58" s="29">
        <v>3530</v>
      </c>
      <c r="BK58" s="29">
        <v>3290</v>
      </c>
      <c r="BL58" s="29">
        <v>3530</v>
      </c>
      <c r="BM58" s="29">
        <v>3090</v>
      </c>
      <c r="BN58" s="38"/>
      <c r="BO58" s="35">
        <f t="shared" si="48"/>
        <v>3360</v>
      </c>
      <c r="BP58" s="35">
        <f t="shared" si="32"/>
        <v>3162.5925925925926</v>
      </c>
      <c r="BQ58" s="29"/>
      <c r="BR58" s="29"/>
      <c r="BS58" s="29"/>
      <c r="BT58" s="29"/>
      <c r="BU58" s="29"/>
      <c r="BV58" s="35" t="e">
        <f t="shared" si="33"/>
        <v>#DIV/0!</v>
      </c>
      <c r="BW58" s="35" t="e">
        <f t="shared" si="46"/>
        <v>#DIV/0!</v>
      </c>
      <c r="BX58" s="28"/>
      <c r="BY58" s="29"/>
      <c r="BZ58" s="29"/>
      <c r="CA58" s="29"/>
      <c r="CB58" s="35" t="e">
        <f t="shared" si="13"/>
        <v>#DIV/0!</v>
      </c>
      <c r="CD58" s="35">
        <f t="shared" si="34"/>
        <v>3162.5925925925931</v>
      </c>
      <c r="CE58" s="37"/>
      <c r="CF58" s="37"/>
      <c r="CG58" s="37"/>
    </row>
    <row r="59" spans="1:85" ht="19.5" customHeight="1" x14ac:dyDescent="0.2">
      <c r="A59" s="27" t="s">
        <v>111</v>
      </c>
      <c r="B59" s="29" t="s">
        <v>72</v>
      </c>
      <c r="C59" s="29"/>
      <c r="D59" s="29">
        <v>5900</v>
      </c>
      <c r="E59" s="29">
        <v>4590</v>
      </c>
      <c r="F59" s="29">
        <v>5080</v>
      </c>
      <c r="G59" s="35">
        <f t="shared" si="14"/>
        <v>5190</v>
      </c>
      <c r="H59" s="29">
        <v>4250</v>
      </c>
      <c r="I59" s="29">
        <v>4320</v>
      </c>
      <c r="J59" s="29">
        <v>3870</v>
      </c>
      <c r="K59" s="29">
        <v>4670</v>
      </c>
      <c r="L59" s="35">
        <f t="shared" si="15"/>
        <v>4277.5</v>
      </c>
      <c r="M59" s="35">
        <f t="shared" si="16"/>
        <v>4733.75</v>
      </c>
      <c r="N59" s="12">
        <v>5030</v>
      </c>
      <c r="O59" s="12">
        <v>3980</v>
      </c>
      <c r="P59" s="12">
        <v>4200</v>
      </c>
      <c r="Q59" s="12">
        <v>3920</v>
      </c>
      <c r="R59" s="12">
        <v>4080</v>
      </c>
      <c r="S59" s="35">
        <f t="shared" si="17"/>
        <v>4242</v>
      </c>
      <c r="T59" s="35">
        <f t="shared" si="18"/>
        <v>4569.833333333333</v>
      </c>
      <c r="U59" s="29">
        <v>4740</v>
      </c>
      <c r="V59" s="29">
        <v>4670</v>
      </c>
      <c r="W59" s="29">
        <v>3950</v>
      </c>
      <c r="X59" s="29">
        <v>4000</v>
      </c>
      <c r="Y59" s="38"/>
      <c r="Z59" s="35">
        <f t="shared" si="19"/>
        <v>4340</v>
      </c>
      <c r="AA59" s="35">
        <f t="shared" si="20"/>
        <v>4512.375</v>
      </c>
      <c r="AB59" s="28">
        <v>5080</v>
      </c>
      <c r="AC59" s="29">
        <v>4750</v>
      </c>
      <c r="AD59" s="29">
        <v>4750</v>
      </c>
      <c r="AE59" s="29">
        <v>4620</v>
      </c>
      <c r="AF59" s="29">
        <v>4310</v>
      </c>
      <c r="AG59" s="35">
        <f t="shared" si="21"/>
        <v>4702</v>
      </c>
      <c r="AH59" s="35">
        <f t="shared" si="22"/>
        <v>4550.3</v>
      </c>
      <c r="AI59" s="38"/>
      <c r="AJ59" s="29">
        <v>5270</v>
      </c>
      <c r="AK59" s="28">
        <v>4170</v>
      </c>
      <c r="AL59" s="29">
        <v>3890</v>
      </c>
      <c r="AM59" s="29">
        <v>4020</v>
      </c>
      <c r="AN59" s="35">
        <f t="shared" si="23"/>
        <v>4337.5</v>
      </c>
      <c r="AO59" s="35">
        <f t="shared" si="24"/>
        <v>4514.833333333333</v>
      </c>
      <c r="AP59" s="29">
        <v>3760</v>
      </c>
      <c r="AQ59" s="29">
        <v>4110</v>
      </c>
      <c r="AR59" s="29">
        <v>4170</v>
      </c>
      <c r="AS59" s="29">
        <v>4080</v>
      </c>
      <c r="AT59" s="38"/>
      <c r="AU59" s="35">
        <f t="shared" si="47"/>
        <v>4030</v>
      </c>
      <c r="AV59" s="35">
        <f t="shared" si="26"/>
        <v>4445.5714285714284</v>
      </c>
      <c r="AW59" s="29">
        <v>4170</v>
      </c>
      <c r="AX59" s="29">
        <v>4390</v>
      </c>
      <c r="AY59" s="29"/>
      <c r="AZ59" s="29">
        <v>4290</v>
      </c>
      <c r="BA59" s="29">
        <v>4900</v>
      </c>
      <c r="BB59" s="35">
        <f t="shared" si="27"/>
        <v>4437.5</v>
      </c>
      <c r="BC59" s="35">
        <f t="shared" si="28"/>
        <v>4444.5625</v>
      </c>
      <c r="BD59" s="29">
        <v>4750</v>
      </c>
      <c r="BE59" s="29">
        <v>4740</v>
      </c>
      <c r="BF59" s="29">
        <v>4620</v>
      </c>
      <c r="BG59" s="29">
        <v>4700</v>
      </c>
      <c r="BH59" s="35">
        <f t="shared" si="29"/>
        <v>4702.5</v>
      </c>
      <c r="BI59" s="35">
        <f t="shared" si="30"/>
        <v>4473.2222222222226</v>
      </c>
      <c r="BJ59" s="29">
        <v>4790</v>
      </c>
      <c r="BK59" s="29">
        <v>4860</v>
      </c>
      <c r="BL59" s="29">
        <v>4770</v>
      </c>
      <c r="BM59" s="29">
        <v>4490</v>
      </c>
      <c r="BN59" s="38"/>
      <c r="BO59" s="35">
        <f t="shared" si="48"/>
        <v>4727.5</v>
      </c>
      <c r="BP59" s="35">
        <f t="shared" si="32"/>
        <v>4498.6499999999996</v>
      </c>
      <c r="BQ59" s="29"/>
      <c r="BR59" s="29"/>
      <c r="BS59" s="29"/>
      <c r="BT59" s="29"/>
      <c r="BU59" s="29"/>
      <c r="BV59" s="35"/>
      <c r="BW59" s="35"/>
      <c r="BX59" s="28"/>
      <c r="BY59" s="29"/>
      <c r="BZ59" s="29"/>
      <c r="CA59" s="29"/>
      <c r="CB59" s="35" t="e">
        <f t="shared" si="13"/>
        <v>#DIV/0!</v>
      </c>
      <c r="CD59" s="35">
        <f t="shared" si="34"/>
        <v>4498.6499999999996</v>
      </c>
      <c r="CE59" s="37"/>
      <c r="CF59" s="37"/>
      <c r="CG59" s="37"/>
    </row>
    <row r="60" spans="1:85" ht="19.5" customHeight="1" x14ac:dyDescent="0.2">
      <c r="A60" s="27" t="s">
        <v>115</v>
      </c>
      <c r="B60" s="29" t="s">
        <v>72</v>
      </c>
      <c r="C60" s="29"/>
      <c r="D60" s="29"/>
      <c r="E60" s="29"/>
      <c r="F60" s="29"/>
      <c r="G60" s="35"/>
      <c r="H60" s="29"/>
      <c r="I60" s="29"/>
      <c r="J60" s="29"/>
      <c r="K60" s="29"/>
      <c r="L60" s="35"/>
      <c r="M60" s="35"/>
      <c r="N60" s="12"/>
      <c r="O60" s="12"/>
      <c r="P60" s="12"/>
      <c r="Q60" s="12">
        <v>11360</v>
      </c>
      <c r="R60" s="12">
        <v>21360</v>
      </c>
      <c r="S60" s="35">
        <f t="shared" si="17"/>
        <v>16360</v>
      </c>
      <c r="T60" s="35">
        <f t="shared" si="18"/>
        <v>16360</v>
      </c>
      <c r="U60" s="29">
        <v>11540</v>
      </c>
      <c r="V60" s="29">
        <v>12830</v>
      </c>
      <c r="W60" s="39"/>
      <c r="X60" s="29">
        <v>14330</v>
      </c>
      <c r="Y60" s="38"/>
      <c r="Z60" s="35">
        <f t="shared" si="19"/>
        <v>12900</v>
      </c>
      <c r="AA60" s="35">
        <f t="shared" si="20"/>
        <v>14630</v>
      </c>
      <c r="AB60" s="28">
        <v>10760</v>
      </c>
      <c r="AC60" s="29">
        <v>10410</v>
      </c>
      <c r="AD60" s="29"/>
      <c r="AE60" s="29"/>
      <c r="AF60" s="29">
        <v>15470</v>
      </c>
      <c r="AG60" s="35">
        <f t="shared" si="21"/>
        <v>12213.333333333334</v>
      </c>
      <c r="AH60" s="35">
        <f t="shared" si="22"/>
        <v>13824.444444444445</v>
      </c>
      <c r="AI60" s="38"/>
      <c r="AJ60" s="38"/>
      <c r="AK60" s="28">
        <v>13920</v>
      </c>
      <c r="AL60" s="29">
        <v>12110</v>
      </c>
      <c r="AM60" s="29">
        <v>12730</v>
      </c>
      <c r="AN60" s="35">
        <f t="shared" si="23"/>
        <v>12920</v>
      </c>
      <c r="AO60" s="35">
        <f t="shared" si="24"/>
        <v>13598.333333333334</v>
      </c>
      <c r="AP60" s="29">
        <v>13730</v>
      </c>
      <c r="AQ60" s="29">
        <v>16080</v>
      </c>
      <c r="AR60" s="29">
        <v>13500</v>
      </c>
      <c r="AS60" s="29">
        <v>13870</v>
      </c>
      <c r="AT60" s="38"/>
      <c r="AU60" s="35">
        <f t="shared" si="47"/>
        <v>14295</v>
      </c>
      <c r="AV60" s="35">
        <f t="shared" si="26"/>
        <v>13737.666666666668</v>
      </c>
      <c r="AW60" s="29">
        <v>13240</v>
      </c>
      <c r="AX60" s="29">
        <v>12610</v>
      </c>
      <c r="AY60" s="29"/>
      <c r="AZ60" s="29">
        <v>11170</v>
      </c>
      <c r="BA60" s="29">
        <v>13280</v>
      </c>
      <c r="BB60" s="35">
        <f t="shared" si="27"/>
        <v>12575</v>
      </c>
      <c r="BC60" s="35">
        <f t="shared" si="28"/>
        <v>13543.888888888891</v>
      </c>
      <c r="BD60" s="29">
        <v>12850</v>
      </c>
      <c r="BE60" s="29">
        <v>12540</v>
      </c>
      <c r="BF60" s="29">
        <v>14030</v>
      </c>
      <c r="BG60" s="29">
        <v>12680</v>
      </c>
      <c r="BH60" s="35">
        <f t="shared" si="29"/>
        <v>13025</v>
      </c>
      <c r="BI60" s="35">
        <f t="shared" si="30"/>
        <v>13469.761904761906</v>
      </c>
      <c r="BJ60" s="29">
        <v>13900</v>
      </c>
      <c r="BK60" s="29">
        <v>13450</v>
      </c>
      <c r="BL60" s="29">
        <v>13010</v>
      </c>
      <c r="BM60" s="29">
        <v>12530</v>
      </c>
      <c r="BN60" s="38"/>
      <c r="BO60" s="35">
        <f t="shared" si="48"/>
        <v>13222.5</v>
      </c>
      <c r="BP60" s="35">
        <f t="shared" si="32"/>
        <v>13438.854166666666</v>
      </c>
      <c r="BQ60" s="29"/>
      <c r="BR60" s="29"/>
      <c r="BS60" s="29"/>
      <c r="BT60" s="29"/>
      <c r="BU60" s="29"/>
      <c r="BV60" s="35"/>
      <c r="BW60" s="35"/>
      <c r="BX60" s="28"/>
      <c r="BY60" s="29"/>
      <c r="BZ60" s="29"/>
      <c r="CA60" s="29"/>
      <c r="CB60" s="35" t="e">
        <f t="shared" si="13"/>
        <v>#DIV/0!</v>
      </c>
      <c r="CD60" s="35">
        <f t="shared" si="34"/>
        <v>13438.854166666668</v>
      </c>
      <c r="CE60" s="37"/>
      <c r="CF60" s="37"/>
      <c r="CG60" s="37"/>
    </row>
    <row r="61" spans="1:85" ht="19.5" customHeight="1" x14ac:dyDescent="0.2">
      <c r="A61" s="27" t="s">
        <v>63</v>
      </c>
      <c r="B61" s="29" t="s">
        <v>72</v>
      </c>
      <c r="C61" s="29">
        <v>1970</v>
      </c>
      <c r="D61" s="29">
        <v>2080</v>
      </c>
      <c r="E61" s="29">
        <v>2060</v>
      </c>
      <c r="F61" s="29">
        <v>2040</v>
      </c>
      <c r="G61" s="35">
        <f t="shared" si="14"/>
        <v>2037.5</v>
      </c>
      <c r="H61" s="29">
        <v>2050</v>
      </c>
      <c r="I61" s="29">
        <v>2040</v>
      </c>
      <c r="J61" s="29">
        <v>2030</v>
      </c>
      <c r="K61" s="29">
        <v>2030</v>
      </c>
      <c r="L61" s="35">
        <f t="shared" si="15"/>
        <v>2037.5</v>
      </c>
      <c r="M61" s="35">
        <f t="shared" si="16"/>
        <v>2037.5</v>
      </c>
      <c r="N61" s="12">
        <v>1980</v>
      </c>
      <c r="O61" s="12">
        <v>2690</v>
      </c>
      <c r="P61" s="12">
        <v>2280</v>
      </c>
      <c r="Q61" s="12">
        <v>2210</v>
      </c>
      <c r="R61" s="12">
        <v>2190</v>
      </c>
      <c r="S61" s="35">
        <f t="shared" si="17"/>
        <v>2270</v>
      </c>
      <c r="T61" s="35">
        <f t="shared" si="18"/>
        <v>2115</v>
      </c>
      <c r="U61" s="29">
        <v>2160</v>
      </c>
      <c r="V61" s="29">
        <v>2190</v>
      </c>
      <c r="W61" s="39"/>
      <c r="X61" s="29">
        <v>2110</v>
      </c>
      <c r="Y61" s="38"/>
      <c r="Z61" s="35">
        <f t="shared" si="19"/>
        <v>2153.3333333333335</v>
      </c>
      <c r="AA61" s="35">
        <f t="shared" si="20"/>
        <v>2124.5833333333335</v>
      </c>
      <c r="AB61" s="28">
        <v>2060</v>
      </c>
      <c r="AC61" s="29">
        <v>2000</v>
      </c>
      <c r="AD61" s="29">
        <v>2040</v>
      </c>
      <c r="AE61" s="29">
        <v>1960</v>
      </c>
      <c r="AF61" s="29">
        <v>2110</v>
      </c>
      <c r="AG61" s="35">
        <f t="shared" si="21"/>
        <v>2034</v>
      </c>
      <c r="AH61" s="35">
        <f t="shared" si="22"/>
        <v>2106.4666666666667</v>
      </c>
      <c r="AI61" s="38"/>
      <c r="AJ61" s="29">
        <v>2100</v>
      </c>
      <c r="AK61" s="28">
        <v>1940</v>
      </c>
      <c r="AL61" s="29">
        <v>1960</v>
      </c>
      <c r="AM61" s="29">
        <v>1920</v>
      </c>
      <c r="AN61" s="35">
        <f t="shared" si="23"/>
        <v>1980</v>
      </c>
      <c r="AO61" s="35">
        <f t="shared" si="24"/>
        <v>2085.3888888888891</v>
      </c>
      <c r="AP61" s="29">
        <v>1990</v>
      </c>
      <c r="AQ61" s="29">
        <v>1890</v>
      </c>
      <c r="AR61" s="29">
        <v>1920</v>
      </c>
      <c r="AS61" s="29">
        <v>1820</v>
      </c>
      <c r="AT61" s="38"/>
      <c r="AU61" s="35">
        <f t="shared" si="47"/>
        <v>1905</v>
      </c>
      <c r="AV61" s="35">
        <f t="shared" si="26"/>
        <v>2059.6190476190477</v>
      </c>
      <c r="AW61" s="29">
        <v>1950</v>
      </c>
      <c r="AX61" s="29">
        <v>1890</v>
      </c>
      <c r="AY61" s="29"/>
      <c r="AZ61" s="29">
        <v>1850</v>
      </c>
      <c r="BA61" s="29">
        <v>1910</v>
      </c>
      <c r="BB61" s="35">
        <f t="shared" si="27"/>
        <v>1900</v>
      </c>
      <c r="BC61" s="35">
        <f t="shared" si="28"/>
        <v>2039.6666666666667</v>
      </c>
      <c r="BD61" s="29">
        <v>1910</v>
      </c>
      <c r="BE61" s="29">
        <v>1900</v>
      </c>
      <c r="BF61" s="29">
        <v>1930</v>
      </c>
      <c r="BG61" s="29">
        <v>1930</v>
      </c>
      <c r="BH61" s="35">
        <f t="shared" si="29"/>
        <v>1917.5</v>
      </c>
      <c r="BI61" s="35">
        <f t="shared" si="30"/>
        <v>2026.0925925925928</v>
      </c>
      <c r="BJ61" s="29">
        <v>1900</v>
      </c>
      <c r="BK61" s="29">
        <v>1900</v>
      </c>
      <c r="BL61" s="29">
        <v>1910</v>
      </c>
      <c r="BM61" s="29">
        <v>1900</v>
      </c>
      <c r="BN61" s="38"/>
      <c r="BO61" s="35">
        <f t="shared" si="48"/>
        <v>1902.5</v>
      </c>
      <c r="BP61" s="35">
        <f t="shared" si="32"/>
        <v>2013.7333333333336</v>
      </c>
      <c r="BQ61" s="29"/>
      <c r="BR61" s="29"/>
      <c r="BS61" s="29"/>
      <c r="BT61" s="29"/>
      <c r="BU61" s="29"/>
      <c r="BV61" s="35" t="e">
        <f t="shared" si="33"/>
        <v>#DIV/0!</v>
      </c>
      <c r="BW61" s="35" t="e">
        <f t="shared" si="46"/>
        <v>#DIV/0!</v>
      </c>
      <c r="BX61" s="28"/>
      <c r="BY61" s="29"/>
      <c r="BZ61" s="29"/>
      <c r="CA61" s="29"/>
      <c r="CB61" s="35" t="e">
        <f t="shared" si="13"/>
        <v>#DIV/0!</v>
      </c>
      <c r="CD61" s="35">
        <f t="shared" si="34"/>
        <v>2013.7333333333336</v>
      </c>
      <c r="CE61" s="37"/>
      <c r="CF61" s="37"/>
      <c r="CG61" s="37"/>
    </row>
    <row r="62" spans="1:85" ht="19.5" customHeight="1" x14ac:dyDescent="0.2">
      <c r="A62" s="27" t="s">
        <v>110</v>
      </c>
      <c r="B62" s="29" t="s">
        <v>72</v>
      </c>
      <c r="C62" s="29"/>
      <c r="D62" s="29">
        <v>80</v>
      </c>
      <c r="E62" s="29">
        <v>80</v>
      </c>
      <c r="F62" s="29">
        <v>80</v>
      </c>
      <c r="G62" s="35">
        <f t="shared" si="14"/>
        <v>80</v>
      </c>
      <c r="H62" s="29">
        <v>80</v>
      </c>
      <c r="I62" s="29">
        <v>70</v>
      </c>
      <c r="J62" s="29">
        <v>80</v>
      </c>
      <c r="K62" s="29">
        <v>80</v>
      </c>
      <c r="L62" s="35">
        <f t="shared" si="15"/>
        <v>77.5</v>
      </c>
      <c r="M62" s="35">
        <f t="shared" si="16"/>
        <v>78.75</v>
      </c>
      <c r="N62" s="12"/>
      <c r="O62" s="12">
        <v>80</v>
      </c>
      <c r="P62" s="12">
        <v>80</v>
      </c>
      <c r="Q62" s="12"/>
      <c r="R62" s="12">
        <v>80</v>
      </c>
      <c r="S62" s="35">
        <f t="shared" si="17"/>
        <v>80</v>
      </c>
      <c r="T62" s="35">
        <f t="shared" si="18"/>
        <v>79.166666666666671</v>
      </c>
      <c r="U62" s="29">
        <v>80</v>
      </c>
      <c r="V62" s="29">
        <v>80</v>
      </c>
      <c r="W62" s="39"/>
      <c r="X62" s="29">
        <v>60</v>
      </c>
      <c r="Y62" s="38"/>
      <c r="Z62" s="35">
        <f t="shared" si="19"/>
        <v>73.333333333333329</v>
      </c>
      <c r="AA62" s="35">
        <f t="shared" si="20"/>
        <v>77.708333333333329</v>
      </c>
      <c r="AB62" s="28">
        <v>70</v>
      </c>
      <c r="AC62" s="29">
        <v>60</v>
      </c>
      <c r="AD62" s="29"/>
      <c r="AE62" s="29"/>
      <c r="AF62" s="29">
        <v>70</v>
      </c>
      <c r="AG62" s="35">
        <f t="shared" si="21"/>
        <v>66.666666666666671</v>
      </c>
      <c r="AH62" s="35">
        <f t="shared" si="22"/>
        <v>75.5</v>
      </c>
      <c r="AI62" s="38"/>
      <c r="AJ62" s="38"/>
      <c r="AK62" s="41"/>
      <c r="AL62" s="38"/>
      <c r="AM62" s="38"/>
      <c r="AN62" s="35"/>
      <c r="AO62" s="35"/>
      <c r="AP62" s="29">
        <v>70</v>
      </c>
      <c r="AQ62" s="29">
        <v>70</v>
      </c>
      <c r="AR62" s="29">
        <v>80</v>
      </c>
      <c r="AS62" s="29">
        <v>70</v>
      </c>
      <c r="AT62" s="38"/>
      <c r="AU62" s="35">
        <f t="shared" si="47"/>
        <v>72.5</v>
      </c>
      <c r="AV62" s="35">
        <f t="shared" si="26"/>
        <v>75</v>
      </c>
      <c r="AW62" s="29">
        <v>60</v>
      </c>
      <c r="AX62" s="29">
        <v>50</v>
      </c>
      <c r="AY62" s="29"/>
      <c r="AZ62" s="29">
        <v>60</v>
      </c>
      <c r="BA62" s="29">
        <v>70</v>
      </c>
      <c r="BB62" s="35">
        <f t="shared" si="27"/>
        <v>60</v>
      </c>
      <c r="BC62" s="35">
        <f t="shared" si="28"/>
        <v>72.857142857142861</v>
      </c>
      <c r="BD62" s="29">
        <v>60</v>
      </c>
      <c r="BE62" s="29">
        <v>60</v>
      </c>
      <c r="BF62" s="29">
        <v>70</v>
      </c>
      <c r="BG62" s="29">
        <v>70</v>
      </c>
      <c r="BH62" s="35">
        <f t="shared" si="29"/>
        <v>65</v>
      </c>
      <c r="BI62" s="35">
        <f t="shared" si="30"/>
        <v>71.875</v>
      </c>
      <c r="BJ62" s="29">
        <v>70</v>
      </c>
      <c r="BK62" s="29">
        <v>80</v>
      </c>
      <c r="BL62" s="29">
        <v>80</v>
      </c>
      <c r="BM62" s="29">
        <v>70</v>
      </c>
      <c r="BN62" s="38"/>
      <c r="BO62" s="35">
        <f t="shared" si="48"/>
        <v>75</v>
      </c>
      <c r="BP62" s="35">
        <f t="shared" si="32"/>
        <v>72.222222222222229</v>
      </c>
      <c r="BQ62" s="29"/>
      <c r="BR62" s="29"/>
      <c r="BS62" s="29"/>
      <c r="BT62" s="29"/>
      <c r="BU62" s="29"/>
      <c r="BV62" s="35"/>
      <c r="BW62" s="35"/>
      <c r="BX62" s="28"/>
      <c r="BY62" s="29"/>
      <c r="BZ62" s="29"/>
      <c r="CA62" s="29"/>
      <c r="CB62" s="35" t="e">
        <f t="shared" si="13"/>
        <v>#DIV/0!</v>
      </c>
      <c r="CD62" s="35">
        <f t="shared" si="34"/>
        <v>72.222222222222229</v>
      </c>
      <c r="CE62" s="37"/>
      <c r="CF62" s="37"/>
      <c r="CG62" s="37"/>
    </row>
    <row r="63" spans="1:85" ht="19.5" customHeight="1" x14ac:dyDescent="0.2">
      <c r="A63" s="27" t="s">
        <v>64</v>
      </c>
      <c r="B63" s="29" t="s">
        <v>72</v>
      </c>
      <c r="C63" s="29">
        <v>10100</v>
      </c>
      <c r="D63" s="29">
        <v>9630</v>
      </c>
      <c r="E63" s="29">
        <v>9080</v>
      </c>
      <c r="F63" s="29">
        <v>8110</v>
      </c>
      <c r="G63" s="35">
        <f t="shared" si="14"/>
        <v>9230</v>
      </c>
      <c r="H63" s="29">
        <v>11200</v>
      </c>
      <c r="I63" s="29">
        <v>8700</v>
      </c>
      <c r="J63" s="29">
        <v>9120</v>
      </c>
      <c r="K63" s="29">
        <v>8680</v>
      </c>
      <c r="L63" s="35">
        <f t="shared" si="15"/>
        <v>9425</v>
      </c>
      <c r="M63" s="35">
        <f t="shared" si="16"/>
        <v>9327.5</v>
      </c>
      <c r="N63" s="12">
        <v>8220</v>
      </c>
      <c r="O63" s="12">
        <v>10040</v>
      </c>
      <c r="P63" s="12">
        <v>10030</v>
      </c>
      <c r="Q63" s="12">
        <v>9490</v>
      </c>
      <c r="R63" s="12">
        <v>7590</v>
      </c>
      <c r="S63" s="35">
        <f t="shared" si="17"/>
        <v>9074</v>
      </c>
      <c r="T63" s="35">
        <f t="shared" si="18"/>
        <v>9243</v>
      </c>
      <c r="U63" s="29">
        <v>9520</v>
      </c>
      <c r="V63" s="29">
        <v>9170</v>
      </c>
      <c r="W63" s="29">
        <v>9030</v>
      </c>
      <c r="X63" s="29">
        <v>8600</v>
      </c>
      <c r="Y63" s="38"/>
      <c r="Z63" s="35">
        <f t="shared" si="19"/>
        <v>9080</v>
      </c>
      <c r="AA63" s="35">
        <f t="shared" si="20"/>
        <v>9202.25</v>
      </c>
      <c r="AB63" s="28">
        <v>9810</v>
      </c>
      <c r="AC63" s="29">
        <v>7800</v>
      </c>
      <c r="AD63" s="29">
        <v>7000</v>
      </c>
      <c r="AE63" s="29">
        <v>6070</v>
      </c>
      <c r="AF63" s="29">
        <v>6120</v>
      </c>
      <c r="AG63" s="35">
        <f t="shared" si="21"/>
        <v>7360</v>
      </c>
      <c r="AH63" s="35">
        <f t="shared" si="22"/>
        <v>8833.7999999999993</v>
      </c>
      <c r="AI63" s="38"/>
      <c r="AJ63" s="29">
        <v>5420</v>
      </c>
      <c r="AK63" s="28">
        <v>5030</v>
      </c>
      <c r="AL63" s="29">
        <v>4060</v>
      </c>
      <c r="AM63" s="29">
        <v>4590</v>
      </c>
      <c r="AN63" s="35">
        <f t="shared" si="23"/>
        <v>4775</v>
      </c>
      <c r="AO63" s="35">
        <f t="shared" si="24"/>
        <v>8157.333333333333</v>
      </c>
      <c r="AP63" s="29">
        <v>6080</v>
      </c>
      <c r="AQ63" s="29">
        <v>5370</v>
      </c>
      <c r="AR63" s="29">
        <v>5100</v>
      </c>
      <c r="AS63" s="29">
        <v>4010</v>
      </c>
      <c r="AT63" s="38"/>
      <c r="AU63" s="35">
        <f t="shared" si="47"/>
        <v>5140</v>
      </c>
      <c r="AV63" s="35">
        <f t="shared" si="26"/>
        <v>7726.2857142857147</v>
      </c>
      <c r="AW63" s="29">
        <v>4880</v>
      </c>
      <c r="AX63" s="29">
        <v>5020</v>
      </c>
      <c r="AY63" s="29">
        <v>6010</v>
      </c>
      <c r="AZ63" s="29">
        <v>4110</v>
      </c>
      <c r="BA63" s="29">
        <v>4580</v>
      </c>
      <c r="BB63" s="35">
        <f t="shared" si="27"/>
        <v>4920</v>
      </c>
      <c r="BC63" s="35">
        <f t="shared" si="28"/>
        <v>7375.5</v>
      </c>
      <c r="BD63" s="29">
        <v>4220</v>
      </c>
      <c r="BE63" s="29">
        <v>5180</v>
      </c>
      <c r="BF63" s="29">
        <v>4530</v>
      </c>
      <c r="BG63" s="29">
        <v>5100</v>
      </c>
      <c r="BH63" s="35">
        <f t="shared" si="29"/>
        <v>4757.5</v>
      </c>
      <c r="BI63" s="35">
        <f t="shared" si="30"/>
        <v>7084.6111111111113</v>
      </c>
      <c r="BJ63" s="29">
        <v>5370</v>
      </c>
      <c r="BK63" s="29">
        <v>5680</v>
      </c>
      <c r="BL63" s="29">
        <v>5770</v>
      </c>
      <c r="BM63" s="29">
        <v>7060</v>
      </c>
      <c r="BN63" s="38"/>
      <c r="BO63" s="35">
        <f t="shared" si="48"/>
        <v>5970</v>
      </c>
      <c r="BP63" s="35">
        <f t="shared" si="32"/>
        <v>6973.15</v>
      </c>
      <c r="BQ63" s="29"/>
      <c r="BR63" s="29"/>
      <c r="BS63" s="29"/>
      <c r="BT63" s="29"/>
      <c r="BU63" s="29"/>
      <c r="BV63" s="35" t="e">
        <f t="shared" si="33"/>
        <v>#DIV/0!</v>
      </c>
      <c r="BW63" s="35" t="e">
        <f t="shared" si="46"/>
        <v>#DIV/0!</v>
      </c>
      <c r="BX63" s="28"/>
      <c r="BY63" s="29"/>
      <c r="BZ63" s="29"/>
      <c r="CA63" s="29"/>
      <c r="CB63" s="35" t="e">
        <f t="shared" si="13"/>
        <v>#DIV/0!</v>
      </c>
      <c r="CD63" s="35">
        <f t="shared" si="34"/>
        <v>6973.15</v>
      </c>
      <c r="CE63" s="37"/>
      <c r="CF63" s="37"/>
      <c r="CG63" s="37"/>
    </row>
    <row r="64" spans="1:85" ht="19.5" customHeight="1" x14ac:dyDescent="0.2">
      <c r="A64" s="27" t="s">
        <v>65</v>
      </c>
      <c r="B64" s="29" t="s">
        <v>72</v>
      </c>
      <c r="C64" s="29">
        <v>840</v>
      </c>
      <c r="D64" s="29">
        <v>1060</v>
      </c>
      <c r="E64" s="29">
        <v>930</v>
      </c>
      <c r="F64" s="29">
        <v>880</v>
      </c>
      <c r="G64" s="35">
        <f t="shared" si="14"/>
        <v>927.5</v>
      </c>
      <c r="H64" s="29">
        <v>890</v>
      </c>
      <c r="I64" s="29">
        <v>890</v>
      </c>
      <c r="J64" s="29">
        <v>810</v>
      </c>
      <c r="K64" s="29">
        <v>790</v>
      </c>
      <c r="L64" s="35">
        <f t="shared" si="15"/>
        <v>845</v>
      </c>
      <c r="M64" s="35">
        <f t="shared" si="16"/>
        <v>886.25</v>
      </c>
      <c r="N64" s="12">
        <v>860</v>
      </c>
      <c r="O64" s="12">
        <v>980</v>
      </c>
      <c r="P64" s="12">
        <v>850</v>
      </c>
      <c r="Q64" s="12">
        <v>830</v>
      </c>
      <c r="R64" s="12">
        <v>960</v>
      </c>
      <c r="S64" s="35">
        <f t="shared" si="17"/>
        <v>896</v>
      </c>
      <c r="T64" s="35">
        <f t="shared" si="18"/>
        <v>889.5</v>
      </c>
      <c r="U64" s="39"/>
      <c r="V64" s="39"/>
      <c r="W64" s="39"/>
      <c r="X64" s="29">
        <v>710</v>
      </c>
      <c r="Y64" s="38"/>
      <c r="Z64" s="35">
        <f t="shared" si="19"/>
        <v>710</v>
      </c>
      <c r="AA64" s="35">
        <f t="shared" si="20"/>
        <v>844.625</v>
      </c>
      <c r="AB64" s="28">
        <v>820</v>
      </c>
      <c r="AC64" s="29">
        <v>800</v>
      </c>
      <c r="AD64" s="29">
        <v>810</v>
      </c>
      <c r="AE64" s="29">
        <v>740</v>
      </c>
      <c r="AF64" s="29">
        <v>890</v>
      </c>
      <c r="AG64" s="35">
        <f t="shared" si="21"/>
        <v>812</v>
      </c>
      <c r="AH64" s="35">
        <f t="shared" si="22"/>
        <v>838.1</v>
      </c>
      <c r="AI64" s="38"/>
      <c r="AJ64" s="29">
        <v>940</v>
      </c>
      <c r="AK64" s="41"/>
      <c r="AL64" s="29">
        <v>760</v>
      </c>
      <c r="AM64" s="29">
        <v>570</v>
      </c>
      <c r="AN64" s="35">
        <f t="shared" si="23"/>
        <v>756.66666666666663</v>
      </c>
      <c r="AO64" s="35">
        <f t="shared" si="24"/>
        <v>824.52777777777771</v>
      </c>
      <c r="AP64" s="29"/>
      <c r="AQ64" s="29">
        <v>670</v>
      </c>
      <c r="AR64" s="29">
        <v>610</v>
      </c>
      <c r="AS64" s="29">
        <v>690</v>
      </c>
      <c r="AT64" s="38"/>
      <c r="AU64" s="35">
        <f t="shared" si="47"/>
        <v>656.66666666666663</v>
      </c>
      <c r="AV64" s="35">
        <f t="shared" si="26"/>
        <v>800.54761904761904</v>
      </c>
      <c r="AW64" s="29">
        <v>630</v>
      </c>
      <c r="AX64" s="29">
        <v>620</v>
      </c>
      <c r="AY64" s="29"/>
      <c r="AZ64" s="29">
        <v>610</v>
      </c>
      <c r="BA64" s="29">
        <v>630</v>
      </c>
      <c r="BB64" s="35">
        <f t="shared" si="27"/>
        <v>622.5</v>
      </c>
      <c r="BC64" s="35">
        <f t="shared" si="28"/>
        <v>778.29166666666663</v>
      </c>
      <c r="BD64" s="29"/>
      <c r="BE64" s="29"/>
      <c r="BF64" s="29">
        <v>600</v>
      </c>
      <c r="BG64" s="29">
        <v>570</v>
      </c>
      <c r="BH64" s="35">
        <f t="shared" si="29"/>
        <v>585</v>
      </c>
      <c r="BI64" s="35">
        <f t="shared" si="30"/>
        <v>756.81481481481478</v>
      </c>
      <c r="BJ64" s="29">
        <v>570</v>
      </c>
      <c r="BK64" s="29">
        <v>580</v>
      </c>
      <c r="BL64" s="29">
        <v>640</v>
      </c>
      <c r="BM64" s="29">
        <v>490</v>
      </c>
      <c r="BN64" s="38"/>
      <c r="BO64" s="35">
        <f t="shared" si="48"/>
        <v>570</v>
      </c>
      <c r="BP64" s="35">
        <f t="shared" si="32"/>
        <v>738.13333333333333</v>
      </c>
      <c r="BQ64" s="29"/>
      <c r="BR64" s="29"/>
      <c r="BS64" s="29"/>
      <c r="BT64" s="29"/>
      <c r="BU64" s="29"/>
      <c r="BV64" s="35" t="e">
        <f t="shared" si="33"/>
        <v>#DIV/0!</v>
      </c>
      <c r="BW64" s="35" t="e">
        <f t="shared" si="46"/>
        <v>#DIV/0!</v>
      </c>
      <c r="BX64" s="28"/>
      <c r="BY64" s="29"/>
      <c r="BZ64" s="29"/>
      <c r="CA64" s="29"/>
      <c r="CB64" s="35" t="e">
        <f t="shared" si="13"/>
        <v>#DIV/0!</v>
      </c>
      <c r="CD64" s="35">
        <f t="shared" si="34"/>
        <v>738.13333333333344</v>
      </c>
      <c r="CE64" s="37"/>
      <c r="CF64" s="37"/>
      <c r="CG64" s="37"/>
    </row>
    <row r="65" spans="1:85" ht="19.5" customHeight="1" x14ac:dyDescent="0.2">
      <c r="A65" s="27" t="s">
        <v>66</v>
      </c>
      <c r="B65" s="29" t="s">
        <v>72</v>
      </c>
      <c r="C65" s="29">
        <v>780</v>
      </c>
      <c r="D65" s="29">
        <v>810</v>
      </c>
      <c r="E65" s="29">
        <v>790</v>
      </c>
      <c r="F65" s="29">
        <v>790</v>
      </c>
      <c r="G65" s="35">
        <f t="shared" si="14"/>
        <v>792.5</v>
      </c>
      <c r="H65" s="29">
        <v>790</v>
      </c>
      <c r="I65" s="29">
        <v>770</v>
      </c>
      <c r="J65" s="29">
        <v>160</v>
      </c>
      <c r="K65" s="29">
        <v>740</v>
      </c>
      <c r="L65" s="35">
        <f t="shared" si="15"/>
        <v>615</v>
      </c>
      <c r="M65" s="35">
        <f t="shared" si="16"/>
        <v>703.75</v>
      </c>
      <c r="N65" s="12">
        <v>780</v>
      </c>
      <c r="O65" s="12">
        <v>780</v>
      </c>
      <c r="P65" s="12">
        <v>750</v>
      </c>
      <c r="Q65" s="12">
        <v>870</v>
      </c>
      <c r="R65" s="12">
        <v>840</v>
      </c>
      <c r="S65" s="35">
        <f t="shared" si="17"/>
        <v>804</v>
      </c>
      <c r="T65" s="35">
        <f t="shared" si="18"/>
        <v>737.16666666666663</v>
      </c>
      <c r="U65" s="29">
        <v>810</v>
      </c>
      <c r="V65" s="29">
        <v>870</v>
      </c>
      <c r="W65" s="39"/>
      <c r="X65" s="29">
        <v>740</v>
      </c>
      <c r="Y65" s="38"/>
      <c r="Z65" s="35">
        <f t="shared" si="19"/>
        <v>806.66666666666663</v>
      </c>
      <c r="AA65" s="35">
        <f t="shared" si="20"/>
        <v>754.54166666666663</v>
      </c>
      <c r="AB65" s="28">
        <v>780</v>
      </c>
      <c r="AC65" s="29">
        <v>770</v>
      </c>
      <c r="AD65" s="29"/>
      <c r="AE65" s="29"/>
      <c r="AF65" s="29">
        <v>750</v>
      </c>
      <c r="AG65" s="35">
        <f t="shared" si="21"/>
        <v>766.66666666666663</v>
      </c>
      <c r="AH65" s="35">
        <f t="shared" si="22"/>
        <v>756.96666666666658</v>
      </c>
      <c r="AI65" s="38"/>
      <c r="AJ65" s="29">
        <v>820</v>
      </c>
      <c r="AK65" s="28">
        <v>770</v>
      </c>
      <c r="AL65" s="29">
        <v>750</v>
      </c>
      <c r="AM65" s="29">
        <v>730</v>
      </c>
      <c r="AN65" s="35">
        <f t="shared" si="23"/>
        <v>767.5</v>
      </c>
      <c r="AO65" s="35">
        <f t="shared" si="24"/>
        <v>758.72222222222217</v>
      </c>
      <c r="AP65" s="29">
        <v>6990</v>
      </c>
      <c r="AQ65" s="29">
        <v>750</v>
      </c>
      <c r="AR65" s="29">
        <v>760</v>
      </c>
      <c r="AS65" s="29">
        <v>670</v>
      </c>
      <c r="AT65" s="38"/>
      <c r="AU65" s="35">
        <f t="shared" si="47"/>
        <v>2292.5</v>
      </c>
      <c r="AV65" s="35">
        <f t="shared" si="26"/>
        <v>977.83333333333326</v>
      </c>
      <c r="AW65" s="29">
        <v>690</v>
      </c>
      <c r="AX65" s="29">
        <v>730</v>
      </c>
      <c r="AY65" s="29"/>
      <c r="AZ65" s="29">
        <v>670</v>
      </c>
      <c r="BA65" s="29">
        <v>680</v>
      </c>
      <c r="BB65" s="35">
        <f t="shared" si="27"/>
        <v>692.5</v>
      </c>
      <c r="BC65" s="35">
        <f t="shared" si="28"/>
        <v>942.16666666666674</v>
      </c>
      <c r="BD65" s="29">
        <v>690</v>
      </c>
      <c r="BE65" s="29">
        <v>690</v>
      </c>
      <c r="BF65" s="29">
        <v>640</v>
      </c>
      <c r="BG65" s="29">
        <v>660</v>
      </c>
      <c r="BH65" s="35">
        <f t="shared" si="29"/>
        <v>670</v>
      </c>
      <c r="BI65" s="35">
        <f t="shared" si="30"/>
        <v>911.92592592592598</v>
      </c>
      <c r="BJ65" s="29">
        <v>650</v>
      </c>
      <c r="BK65" s="29">
        <v>640</v>
      </c>
      <c r="BL65" s="29">
        <v>670</v>
      </c>
      <c r="BM65" s="29">
        <v>650</v>
      </c>
      <c r="BN65" s="38"/>
      <c r="BO65" s="35">
        <f t="shared" si="48"/>
        <v>652.5</v>
      </c>
      <c r="BP65" s="35">
        <f t="shared" si="32"/>
        <v>885.98333333333335</v>
      </c>
      <c r="BQ65" s="29"/>
      <c r="BR65" s="29"/>
      <c r="BS65" s="29"/>
      <c r="BT65" s="29"/>
      <c r="BU65" s="29"/>
      <c r="BV65" s="35" t="e">
        <f t="shared" si="33"/>
        <v>#DIV/0!</v>
      </c>
      <c r="BW65" s="35" t="e">
        <f t="shared" si="46"/>
        <v>#DIV/0!</v>
      </c>
      <c r="BX65" s="28"/>
      <c r="BY65" s="29"/>
      <c r="BZ65" s="29"/>
      <c r="CA65" s="29"/>
      <c r="CB65" s="35" t="e">
        <f t="shared" si="13"/>
        <v>#DIV/0!</v>
      </c>
      <c r="CD65" s="35">
        <f t="shared" si="34"/>
        <v>885.98333333333323</v>
      </c>
      <c r="CE65" s="37"/>
      <c r="CF65" s="37"/>
      <c r="CG65" s="37"/>
    </row>
    <row r="66" spans="1:85" ht="19.5" customHeight="1" x14ac:dyDescent="0.2">
      <c r="A66" s="27" t="s">
        <v>31</v>
      </c>
      <c r="B66" s="29" t="s">
        <v>72</v>
      </c>
      <c r="C66" s="29"/>
      <c r="D66" s="29">
        <v>330</v>
      </c>
      <c r="E66" s="29">
        <v>200</v>
      </c>
      <c r="F66" s="29">
        <v>210</v>
      </c>
      <c r="G66" s="35">
        <f t="shared" si="14"/>
        <v>246.66666666666666</v>
      </c>
      <c r="H66" s="29">
        <v>220</v>
      </c>
      <c r="I66" s="29">
        <v>170</v>
      </c>
      <c r="J66" s="29">
        <v>780</v>
      </c>
      <c r="K66" s="29">
        <v>160</v>
      </c>
      <c r="L66" s="35">
        <f t="shared" si="15"/>
        <v>332.5</v>
      </c>
      <c r="M66" s="35">
        <f t="shared" si="16"/>
        <v>289.58333333333331</v>
      </c>
      <c r="N66" s="12">
        <v>150</v>
      </c>
      <c r="O66" s="12"/>
      <c r="P66" s="12"/>
      <c r="Q66" s="12"/>
      <c r="R66" s="12"/>
      <c r="S66" s="35">
        <f t="shared" si="17"/>
        <v>150</v>
      </c>
      <c r="T66" s="35">
        <f t="shared" si="18"/>
        <v>243.05555555555554</v>
      </c>
      <c r="U66" s="39"/>
      <c r="V66" s="39"/>
      <c r="W66" s="39"/>
      <c r="X66" s="29"/>
      <c r="Y66" s="38"/>
      <c r="Z66" s="35"/>
      <c r="AA66" s="35">
        <f t="shared" si="20"/>
        <v>243.05555555555554</v>
      </c>
      <c r="AB66" s="28"/>
      <c r="AC66" s="29"/>
      <c r="AD66" s="29"/>
      <c r="AE66" s="29"/>
      <c r="AF66" s="29"/>
      <c r="AG66" s="35"/>
      <c r="AH66" s="35">
        <f t="shared" si="22"/>
        <v>243.05555555555554</v>
      </c>
      <c r="AI66" s="38"/>
      <c r="AJ66" s="38"/>
      <c r="AK66" s="41"/>
      <c r="AL66" s="38"/>
      <c r="AM66" s="38"/>
      <c r="AN66" s="35"/>
      <c r="AO66" s="35"/>
      <c r="AP66" s="29"/>
      <c r="AQ66" s="29"/>
      <c r="AR66" s="29"/>
      <c r="AS66" s="29"/>
      <c r="AT66" s="38"/>
      <c r="AU66" s="35"/>
      <c r="AV66" s="35">
        <f t="shared" si="26"/>
        <v>243.05555555555554</v>
      </c>
      <c r="AW66" s="29"/>
      <c r="AX66" s="29"/>
      <c r="AY66" s="29"/>
      <c r="AZ66" s="29"/>
      <c r="BA66" s="29"/>
      <c r="BB66" s="35"/>
      <c r="BC66" s="35">
        <f t="shared" si="28"/>
        <v>243.05555555555554</v>
      </c>
      <c r="BD66" s="29"/>
      <c r="BE66" s="29"/>
      <c r="BF66" s="29"/>
      <c r="BG66" s="29"/>
      <c r="BH66" s="35"/>
      <c r="BI66" s="35">
        <f t="shared" si="30"/>
        <v>243.05555555555554</v>
      </c>
      <c r="BJ66" s="29"/>
      <c r="BK66" s="29"/>
      <c r="BL66" s="29"/>
      <c r="BM66" s="29"/>
      <c r="BN66" s="38"/>
      <c r="BO66" s="35"/>
      <c r="BP66" s="35">
        <f t="shared" si="32"/>
        <v>243.05555555555554</v>
      </c>
      <c r="BQ66" s="29"/>
      <c r="BR66" s="29"/>
      <c r="BS66" s="29"/>
      <c r="BT66" s="29"/>
      <c r="BU66" s="29"/>
      <c r="BV66" s="35"/>
      <c r="BW66" s="35">
        <f t="shared" si="46"/>
        <v>243.05555555555554</v>
      </c>
      <c r="BX66" s="28"/>
      <c r="BY66" s="29"/>
      <c r="BZ66" s="29"/>
      <c r="CA66" s="29"/>
      <c r="CB66" s="35" t="e">
        <f t="shared" si="13"/>
        <v>#DIV/0!</v>
      </c>
      <c r="CD66" s="35">
        <f t="shared" si="34"/>
        <v>243.05555555555554</v>
      </c>
      <c r="CE66" s="37"/>
      <c r="CF66" s="37"/>
      <c r="CG66" s="37"/>
    </row>
    <row r="67" spans="1:85" ht="19.5" customHeight="1" x14ac:dyDescent="0.2">
      <c r="A67" s="27" t="s">
        <v>20</v>
      </c>
      <c r="B67" s="29" t="s">
        <v>78</v>
      </c>
      <c r="C67" s="29">
        <v>11970</v>
      </c>
      <c r="D67" s="29">
        <v>9350</v>
      </c>
      <c r="E67" s="29">
        <v>8800</v>
      </c>
      <c r="F67" s="29">
        <v>11180</v>
      </c>
      <c r="G67" s="35">
        <f t="shared" si="14"/>
        <v>10325</v>
      </c>
      <c r="H67" s="29">
        <v>10500</v>
      </c>
      <c r="I67" s="29">
        <v>9010</v>
      </c>
      <c r="J67" s="29">
        <v>9040</v>
      </c>
      <c r="K67" s="29">
        <v>8700</v>
      </c>
      <c r="L67" s="35">
        <f t="shared" si="15"/>
        <v>9312.5</v>
      </c>
      <c r="M67" s="35">
        <f t="shared" si="16"/>
        <v>9818.75</v>
      </c>
      <c r="N67" s="12">
        <v>9580</v>
      </c>
      <c r="O67" s="12">
        <v>9050</v>
      </c>
      <c r="P67" s="12">
        <v>8370</v>
      </c>
      <c r="Q67" s="12">
        <v>9040</v>
      </c>
      <c r="R67" s="12">
        <v>9020</v>
      </c>
      <c r="S67" s="35">
        <f t="shared" si="17"/>
        <v>9012</v>
      </c>
      <c r="T67" s="35">
        <f t="shared" si="18"/>
        <v>9549.8333333333339</v>
      </c>
      <c r="U67" s="29">
        <v>9160</v>
      </c>
      <c r="V67" s="29">
        <v>8700</v>
      </c>
      <c r="W67" s="39"/>
      <c r="X67" s="29">
        <v>8330</v>
      </c>
      <c r="Y67" s="38"/>
      <c r="Z67" s="35">
        <f t="shared" si="19"/>
        <v>8730</v>
      </c>
      <c r="AA67" s="35">
        <f t="shared" si="20"/>
        <v>9344.875</v>
      </c>
      <c r="AB67" s="28">
        <v>8800</v>
      </c>
      <c r="AC67" s="29">
        <v>8490</v>
      </c>
      <c r="AD67" s="29">
        <v>8750</v>
      </c>
      <c r="AE67" s="29">
        <v>8300</v>
      </c>
      <c r="AF67" s="29">
        <v>8870</v>
      </c>
      <c r="AG67" s="35">
        <f t="shared" si="21"/>
        <v>8642</v>
      </c>
      <c r="AH67" s="35">
        <f t="shared" si="22"/>
        <v>9204.2999999999993</v>
      </c>
      <c r="AI67" s="38"/>
      <c r="AJ67" s="29">
        <v>9030</v>
      </c>
      <c r="AK67" s="28">
        <v>8830</v>
      </c>
      <c r="AL67" s="29">
        <v>8570</v>
      </c>
      <c r="AM67" s="29">
        <v>8840</v>
      </c>
      <c r="AN67" s="35">
        <f t="shared" si="23"/>
        <v>8817.5</v>
      </c>
      <c r="AO67" s="35">
        <f t="shared" si="24"/>
        <v>9139.8333333333339</v>
      </c>
      <c r="AP67" s="29">
        <v>9620</v>
      </c>
      <c r="AQ67" s="29">
        <v>9880</v>
      </c>
      <c r="AR67" s="29">
        <v>10370</v>
      </c>
      <c r="AS67" s="29">
        <v>12100</v>
      </c>
      <c r="AT67" s="38"/>
      <c r="AU67" s="35">
        <f t="shared" si="47"/>
        <v>10492.5</v>
      </c>
      <c r="AV67" s="35">
        <f t="shared" si="26"/>
        <v>9333.0714285714294</v>
      </c>
      <c r="AW67" s="29">
        <v>11080</v>
      </c>
      <c r="AX67" s="29">
        <v>12320</v>
      </c>
      <c r="AY67" s="29"/>
      <c r="AZ67" s="29">
        <v>11350</v>
      </c>
      <c r="BA67" s="29">
        <v>11440</v>
      </c>
      <c r="BB67" s="35">
        <f t="shared" si="27"/>
        <v>11547.5</v>
      </c>
      <c r="BC67" s="35">
        <f t="shared" si="28"/>
        <v>9609.875</v>
      </c>
      <c r="BD67" s="29">
        <v>10340</v>
      </c>
      <c r="BE67" s="29">
        <v>9080</v>
      </c>
      <c r="BF67" s="29">
        <v>8800</v>
      </c>
      <c r="BG67" s="29">
        <v>8520</v>
      </c>
      <c r="BH67" s="35">
        <f t="shared" si="29"/>
        <v>9185</v>
      </c>
      <c r="BI67" s="35">
        <f t="shared" si="30"/>
        <v>9562.6666666666661</v>
      </c>
      <c r="BJ67" s="29">
        <v>7700</v>
      </c>
      <c r="BK67" s="29">
        <v>7900</v>
      </c>
      <c r="BL67" s="29">
        <v>7760</v>
      </c>
      <c r="BM67" s="29">
        <v>8170</v>
      </c>
      <c r="BN67" s="38"/>
      <c r="BO67" s="35">
        <f t="shared" si="48"/>
        <v>7882.5</v>
      </c>
      <c r="BP67" s="35">
        <f t="shared" si="32"/>
        <v>9394.65</v>
      </c>
      <c r="BQ67" s="29"/>
      <c r="BR67" s="29"/>
      <c r="BS67" s="29"/>
      <c r="BT67" s="29"/>
      <c r="BU67" s="29"/>
      <c r="BV67" s="35" t="e">
        <f t="shared" si="33"/>
        <v>#DIV/0!</v>
      </c>
      <c r="BW67" s="35" t="e">
        <f t="shared" si="46"/>
        <v>#DIV/0!</v>
      </c>
      <c r="BX67" s="28"/>
      <c r="BY67" s="29"/>
      <c r="BZ67" s="29"/>
      <c r="CA67" s="29"/>
      <c r="CB67" s="35" t="e">
        <f t="shared" si="13"/>
        <v>#DIV/0!</v>
      </c>
      <c r="CD67" s="35">
        <f t="shared" si="34"/>
        <v>9394.65</v>
      </c>
      <c r="CE67" s="37"/>
      <c r="CF67" s="37"/>
      <c r="CG67" s="37"/>
    </row>
    <row r="68" spans="1:85" ht="19.5" customHeight="1" x14ac:dyDescent="0.2">
      <c r="A68" s="27" t="s">
        <v>21</v>
      </c>
      <c r="B68" s="29" t="s">
        <v>78</v>
      </c>
      <c r="C68" s="29">
        <v>8300</v>
      </c>
      <c r="D68" s="29">
        <v>7850</v>
      </c>
      <c r="E68" s="29">
        <v>7500</v>
      </c>
      <c r="F68" s="29">
        <v>7750</v>
      </c>
      <c r="G68" s="35">
        <f t="shared" si="14"/>
        <v>7850</v>
      </c>
      <c r="H68" s="29">
        <v>7870</v>
      </c>
      <c r="I68" s="29">
        <v>6850</v>
      </c>
      <c r="J68" s="29">
        <v>6910</v>
      </c>
      <c r="K68" s="29">
        <v>6750</v>
      </c>
      <c r="L68" s="35">
        <f t="shared" si="15"/>
        <v>7095</v>
      </c>
      <c r="M68" s="35">
        <f t="shared" si="16"/>
        <v>7472.5</v>
      </c>
      <c r="N68" s="12">
        <v>7150</v>
      </c>
      <c r="O68" s="12">
        <v>6650</v>
      </c>
      <c r="P68" s="12">
        <v>7060</v>
      </c>
      <c r="Q68" s="12">
        <v>6720</v>
      </c>
      <c r="R68" s="12">
        <v>6760</v>
      </c>
      <c r="S68" s="35">
        <f t="shared" si="17"/>
        <v>6868</v>
      </c>
      <c r="T68" s="35">
        <f t="shared" si="18"/>
        <v>7271</v>
      </c>
      <c r="U68" s="29">
        <v>6550</v>
      </c>
      <c r="V68" s="29">
        <v>6590</v>
      </c>
      <c r="W68" s="39"/>
      <c r="X68" s="29">
        <v>6590</v>
      </c>
      <c r="Y68" s="38"/>
      <c r="Z68" s="35">
        <f t="shared" si="19"/>
        <v>6576.666666666667</v>
      </c>
      <c r="AA68" s="35">
        <f t="shared" si="20"/>
        <v>7097.416666666667</v>
      </c>
      <c r="AB68" s="28">
        <v>6710</v>
      </c>
      <c r="AC68" s="29">
        <v>7170</v>
      </c>
      <c r="AD68" s="29">
        <v>6750</v>
      </c>
      <c r="AE68" s="29">
        <v>6550</v>
      </c>
      <c r="AF68" s="29">
        <v>6980</v>
      </c>
      <c r="AG68" s="35">
        <f t="shared" si="21"/>
        <v>6832</v>
      </c>
      <c r="AH68" s="35">
        <f t="shared" si="22"/>
        <v>7044.3333333333339</v>
      </c>
      <c r="AI68" s="38"/>
      <c r="AJ68" s="29">
        <v>7440</v>
      </c>
      <c r="AK68" s="28">
        <v>8010</v>
      </c>
      <c r="AL68" s="29">
        <v>7510</v>
      </c>
      <c r="AM68" s="29">
        <v>8540</v>
      </c>
      <c r="AN68" s="35">
        <f t="shared" si="23"/>
        <v>7875</v>
      </c>
      <c r="AO68" s="35">
        <f t="shared" si="24"/>
        <v>7182.7777777777783</v>
      </c>
      <c r="AP68" s="29">
        <v>8580</v>
      </c>
      <c r="AQ68" s="29">
        <v>8950</v>
      </c>
      <c r="AR68" s="29">
        <v>10020</v>
      </c>
      <c r="AS68" s="29">
        <v>10920</v>
      </c>
      <c r="AT68" s="38"/>
      <c r="AU68" s="35">
        <f t="shared" si="47"/>
        <v>9617.5</v>
      </c>
      <c r="AV68" s="35">
        <f t="shared" si="26"/>
        <v>7530.5952380952385</v>
      </c>
      <c r="AW68" s="29">
        <v>10900</v>
      </c>
      <c r="AX68" s="29">
        <v>13260</v>
      </c>
      <c r="AY68" s="29"/>
      <c r="AZ68" s="29">
        <v>16060</v>
      </c>
      <c r="BA68" s="29">
        <v>11630</v>
      </c>
      <c r="BB68" s="35">
        <f t="shared" si="27"/>
        <v>12962.5</v>
      </c>
      <c r="BC68" s="35">
        <f t="shared" si="28"/>
        <v>8209.5833333333321</v>
      </c>
      <c r="BD68" s="29">
        <v>8460</v>
      </c>
      <c r="BE68" s="29">
        <v>7630</v>
      </c>
      <c r="BF68" s="29">
        <v>7000</v>
      </c>
      <c r="BG68" s="29">
        <v>6590</v>
      </c>
      <c r="BH68" s="35">
        <f t="shared" si="29"/>
        <v>7420</v>
      </c>
      <c r="BI68" s="35">
        <f t="shared" si="30"/>
        <v>8121.8518518518504</v>
      </c>
      <c r="BJ68" s="29">
        <v>5980</v>
      </c>
      <c r="BK68" s="29">
        <v>5860</v>
      </c>
      <c r="BL68" s="29">
        <v>6110</v>
      </c>
      <c r="BM68" s="29">
        <v>5930</v>
      </c>
      <c r="BN68" s="38"/>
      <c r="BO68" s="35">
        <f t="shared" si="48"/>
        <v>5970</v>
      </c>
      <c r="BP68" s="35">
        <f t="shared" ref="BP68:BP103" si="50">AVERAGE(BO68,BH68,BB68,AU68,AN68,AG68,Z68,S68,L68,G68)</f>
        <v>7906.6666666666661</v>
      </c>
      <c r="BQ68" s="29"/>
      <c r="BR68" s="29"/>
      <c r="BS68" s="29"/>
      <c r="BT68" s="29"/>
      <c r="BU68" s="29"/>
      <c r="BV68" s="35" t="e">
        <f t="shared" si="33"/>
        <v>#DIV/0!</v>
      </c>
      <c r="BW68" s="35" t="e">
        <f t="shared" si="46"/>
        <v>#DIV/0!</v>
      </c>
      <c r="BX68" s="28"/>
      <c r="BY68" s="29"/>
      <c r="BZ68" s="29"/>
      <c r="CA68" s="29"/>
      <c r="CB68" s="35" t="e">
        <f t="shared" si="13"/>
        <v>#DIV/0!</v>
      </c>
      <c r="CD68" s="35">
        <f t="shared" ref="CD68:CD103" si="51">AVERAGE(G68,L68,S68,Z68,AG68,AN68,AU68,BB68,BH68,BO68)</f>
        <v>7906.666666666667</v>
      </c>
      <c r="CE68" s="37"/>
      <c r="CF68" s="37"/>
      <c r="CG68" s="37"/>
    </row>
    <row r="69" spans="1:85" ht="19.5" customHeight="1" x14ac:dyDescent="0.2">
      <c r="A69" s="27" t="s">
        <v>22</v>
      </c>
      <c r="B69" s="29" t="s">
        <v>78</v>
      </c>
      <c r="C69" s="29">
        <v>7090</v>
      </c>
      <c r="D69" s="29">
        <v>8070</v>
      </c>
      <c r="E69" s="29">
        <v>7300</v>
      </c>
      <c r="F69" s="29">
        <v>6350</v>
      </c>
      <c r="G69" s="35">
        <f t="shared" si="14"/>
        <v>7202.5</v>
      </c>
      <c r="H69" s="29">
        <v>6630</v>
      </c>
      <c r="I69" s="29">
        <v>6060</v>
      </c>
      <c r="J69" s="29">
        <v>6190</v>
      </c>
      <c r="K69" s="29">
        <v>6140</v>
      </c>
      <c r="L69" s="35">
        <f t="shared" si="15"/>
        <v>6255</v>
      </c>
      <c r="M69" s="35">
        <f t="shared" si="16"/>
        <v>6728.75</v>
      </c>
      <c r="N69" s="12">
        <v>6260</v>
      </c>
      <c r="O69" s="12">
        <v>6010</v>
      </c>
      <c r="P69" s="12">
        <v>7050</v>
      </c>
      <c r="Q69" s="12">
        <v>6070</v>
      </c>
      <c r="R69" s="12">
        <v>6160</v>
      </c>
      <c r="S69" s="35">
        <f t="shared" si="17"/>
        <v>6310</v>
      </c>
      <c r="T69" s="35">
        <f t="shared" si="18"/>
        <v>6589.166666666667</v>
      </c>
      <c r="U69" s="29">
        <v>6000</v>
      </c>
      <c r="V69" s="29">
        <v>6520</v>
      </c>
      <c r="W69" s="39"/>
      <c r="X69" s="29">
        <v>6750</v>
      </c>
      <c r="Y69" s="38"/>
      <c r="Z69" s="35">
        <f t="shared" si="19"/>
        <v>6423.333333333333</v>
      </c>
      <c r="AA69" s="35">
        <f t="shared" si="20"/>
        <v>6547.708333333333</v>
      </c>
      <c r="AB69" s="28">
        <v>6470</v>
      </c>
      <c r="AC69" s="29">
        <v>5880</v>
      </c>
      <c r="AD69" s="29">
        <v>6250</v>
      </c>
      <c r="AE69" s="29">
        <v>6550</v>
      </c>
      <c r="AF69" s="29">
        <v>6080</v>
      </c>
      <c r="AG69" s="35">
        <f t="shared" si="21"/>
        <v>6246</v>
      </c>
      <c r="AH69" s="35">
        <f t="shared" si="22"/>
        <v>6487.3666666666668</v>
      </c>
      <c r="AI69" s="38"/>
      <c r="AJ69" s="29">
        <v>6530</v>
      </c>
      <c r="AK69" s="28">
        <v>7060</v>
      </c>
      <c r="AL69" s="29">
        <v>6860</v>
      </c>
      <c r="AM69" s="29">
        <v>7370</v>
      </c>
      <c r="AN69" s="35">
        <f t="shared" si="23"/>
        <v>6955</v>
      </c>
      <c r="AO69" s="35">
        <f t="shared" si="24"/>
        <v>6565.3055555555547</v>
      </c>
      <c r="AP69" s="29">
        <v>7120</v>
      </c>
      <c r="AQ69" s="29">
        <v>7870</v>
      </c>
      <c r="AR69" s="29">
        <v>8330</v>
      </c>
      <c r="AS69" s="29">
        <v>8160</v>
      </c>
      <c r="AT69" s="38"/>
      <c r="AU69" s="35">
        <f t="shared" si="47"/>
        <v>7870</v>
      </c>
      <c r="AV69" s="35">
        <f t="shared" si="26"/>
        <v>6751.6904761904752</v>
      </c>
      <c r="AW69" s="29">
        <v>9090</v>
      </c>
      <c r="AX69" s="29">
        <v>9400</v>
      </c>
      <c r="AY69" s="29"/>
      <c r="AZ69" s="29">
        <v>9020</v>
      </c>
      <c r="BA69" s="29">
        <v>9610</v>
      </c>
      <c r="BB69" s="35">
        <f t="shared" si="27"/>
        <v>9280</v>
      </c>
      <c r="BC69" s="35">
        <f t="shared" si="28"/>
        <v>7067.729166666667</v>
      </c>
      <c r="BD69" s="29">
        <v>12580</v>
      </c>
      <c r="BE69" s="29">
        <v>6670</v>
      </c>
      <c r="BF69" s="29">
        <v>6110</v>
      </c>
      <c r="BG69" s="29">
        <v>5540</v>
      </c>
      <c r="BH69" s="35">
        <f t="shared" ref="BH69:BH103" si="52">AVERAGE(BD69:BG69)</f>
        <v>7725</v>
      </c>
      <c r="BI69" s="35">
        <f t="shared" ref="BI69:BI103" si="53">AVERAGE(BH69,BB69,AU69,AN69,AG69,Z69,S69,L69,G69)</f>
        <v>7140.7592592592591</v>
      </c>
      <c r="BJ69" s="29">
        <v>5480</v>
      </c>
      <c r="BK69" s="29">
        <v>6050</v>
      </c>
      <c r="BL69" s="29">
        <v>6090</v>
      </c>
      <c r="BM69" s="29">
        <v>5850</v>
      </c>
      <c r="BN69" s="38"/>
      <c r="BO69" s="35">
        <f t="shared" si="48"/>
        <v>5867.5</v>
      </c>
      <c r="BP69" s="35">
        <f t="shared" si="50"/>
        <v>7013.4333333333343</v>
      </c>
      <c r="BQ69" s="29"/>
      <c r="BR69" s="29"/>
      <c r="BS69" s="29"/>
      <c r="BT69" s="29"/>
      <c r="BU69" s="29"/>
      <c r="BV69" s="35" t="e">
        <f t="shared" si="33"/>
        <v>#DIV/0!</v>
      </c>
      <c r="BW69" s="35" t="e">
        <f t="shared" si="46"/>
        <v>#DIV/0!</v>
      </c>
      <c r="BX69" s="28"/>
      <c r="BY69" s="29"/>
      <c r="BZ69" s="29"/>
      <c r="CA69" s="29"/>
      <c r="CB69" s="35" t="e">
        <f t="shared" si="13"/>
        <v>#DIV/0!</v>
      </c>
      <c r="CD69" s="35">
        <f t="shared" si="51"/>
        <v>7013.4333333333325</v>
      </c>
      <c r="CE69" s="37"/>
      <c r="CF69" s="37"/>
      <c r="CG69" s="37"/>
    </row>
    <row r="70" spans="1:85" ht="19.5" customHeight="1" x14ac:dyDescent="0.2">
      <c r="A70" s="27" t="s">
        <v>23</v>
      </c>
      <c r="B70" s="29" t="s">
        <v>78</v>
      </c>
      <c r="C70" s="29">
        <v>4220</v>
      </c>
      <c r="D70" s="29">
        <v>4080</v>
      </c>
      <c r="E70" s="29">
        <v>2600</v>
      </c>
      <c r="F70" s="29">
        <v>3830</v>
      </c>
      <c r="G70" s="35">
        <f t="shared" si="14"/>
        <v>3682.5</v>
      </c>
      <c r="H70" s="29">
        <v>5280</v>
      </c>
      <c r="I70" s="29">
        <v>4340</v>
      </c>
      <c r="J70" s="29">
        <v>3010</v>
      </c>
      <c r="K70" s="29">
        <v>2770</v>
      </c>
      <c r="L70" s="35">
        <f t="shared" si="15"/>
        <v>3850</v>
      </c>
      <c r="M70" s="35">
        <f t="shared" si="16"/>
        <v>3766.25</v>
      </c>
      <c r="N70" s="12">
        <v>3610</v>
      </c>
      <c r="O70" s="12">
        <v>2760</v>
      </c>
      <c r="P70" s="12">
        <v>2540</v>
      </c>
      <c r="Q70" s="12">
        <v>2660</v>
      </c>
      <c r="R70" s="12">
        <v>2630</v>
      </c>
      <c r="S70" s="35">
        <f t="shared" si="17"/>
        <v>2840</v>
      </c>
      <c r="T70" s="35">
        <f t="shared" si="18"/>
        <v>3457.5</v>
      </c>
      <c r="U70" s="29">
        <v>2760</v>
      </c>
      <c r="V70" s="29">
        <v>2640</v>
      </c>
      <c r="W70" s="39"/>
      <c r="X70" s="29">
        <v>2500</v>
      </c>
      <c r="Y70" s="38"/>
      <c r="Z70" s="35">
        <f t="shared" si="19"/>
        <v>2633.3333333333335</v>
      </c>
      <c r="AA70" s="35">
        <f t="shared" si="20"/>
        <v>3251.4583333333335</v>
      </c>
      <c r="AB70" s="28">
        <v>3000</v>
      </c>
      <c r="AC70" s="29">
        <v>2980</v>
      </c>
      <c r="AD70" s="29">
        <v>4050</v>
      </c>
      <c r="AE70" s="29">
        <v>3660</v>
      </c>
      <c r="AF70" s="29">
        <v>3910</v>
      </c>
      <c r="AG70" s="35">
        <f t="shared" si="21"/>
        <v>3520</v>
      </c>
      <c r="AH70" s="35">
        <f t="shared" si="22"/>
        <v>3305.166666666667</v>
      </c>
      <c r="AI70" s="38"/>
      <c r="AJ70" s="29">
        <v>3290</v>
      </c>
      <c r="AK70" s="28">
        <v>3120</v>
      </c>
      <c r="AL70" s="29">
        <v>2970</v>
      </c>
      <c r="AM70" s="29">
        <v>3150</v>
      </c>
      <c r="AN70" s="35">
        <f t="shared" si="23"/>
        <v>3132.5</v>
      </c>
      <c r="AO70" s="35">
        <f t="shared" si="24"/>
        <v>3276.3888888888891</v>
      </c>
      <c r="AP70" s="29">
        <v>4130</v>
      </c>
      <c r="AQ70" s="29">
        <v>5110</v>
      </c>
      <c r="AR70" s="29">
        <v>4850</v>
      </c>
      <c r="AS70" s="29">
        <v>7140</v>
      </c>
      <c r="AT70" s="38"/>
      <c r="AU70" s="35">
        <f t="shared" si="47"/>
        <v>5307.5</v>
      </c>
      <c r="AV70" s="35">
        <f t="shared" si="26"/>
        <v>3566.5476190476193</v>
      </c>
      <c r="AW70" s="29">
        <v>5020</v>
      </c>
      <c r="AX70" s="29">
        <v>6760</v>
      </c>
      <c r="AY70" s="29"/>
      <c r="AZ70" s="29">
        <v>5700</v>
      </c>
      <c r="BA70" s="29">
        <v>4970</v>
      </c>
      <c r="BB70" s="35">
        <f t="shared" ref="BB70:BB103" si="54">AVERAGE(AW70:BA70)</f>
        <v>5612.5</v>
      </c>
      <c r="BC70" s="35">
        <f t="shared" ref="BC70:BC103" si="55">AVERAGE(BB70,AU70,AN70,AG70,Z70,S70,L70,G70)</f>
        <v>3822.2916666666665</v>
      </c>
      <c r="BD70" s="29">
        <v>3560</v>
      </c>
      <c r="BE70" s="29">
        <v>3260</v>
      </c>
      <c r="BF70" s="29">
        <v>3370</v>
      </c>
      <c r="BG70" s="29">
        <v>2860</v>
      </c>
      <c r="BH70" s="35">
        <f t="shared" si="52"/>
        <v>3262.5</v>
      </c>
      <c r="BI70" s="35">
        <f t="shared" si="53"/>
        <v>3760.0925925925922</v>
      </c>
      <c r="BJ70" s="29">
        <v>2600</v>
      </c>
      <c r="BK70" s="29">
        <v>2370</v>
      </c>
      <c r="BL70" s="29">
        <v>2220</v>
      </c>
      <c r="BM70" s="29">
        <v>2670</v>
      </c>
      <c r="BN70" s="38"/>
      <c r="BO70" s="35">
        <f t="shared" si="48"/>
        <v>2465</v>
      </c>
      <c r="BP70" s="35">
        <f t="shared" si="50"/>
        <v>3630.583333333333</v>
      </c>
      <c r="BQ70" s="29"/>
      <c r="BR70" s="29"/>
      <c r="BS70" s="29"/>
      <c r="BT70" s="29"/>
      <c r="BU70" s="29"/>
      <c r="BV70" s="35" t="e">
        <f t="shared" si="33"/>
        <v>#DIV/0!</v>
      </c>
      <c r="BW70" s="35" t="e">
        <f t="shared" ref="BW70:BW99" si="56">AVERAGE(BV70,BO70,BH70,BB70,AU70,AN70,AG70,Z70,S70,L70,G70)</f>
        <v>#DIV/0!</v>
      </c>
      <c r="BX70" s="28"/>
      <c r="BY70" s="29"/>
      <c r="BZ70" s="29"/>
      <c r="CA70" s="29"/>
      <c r="CB70" s="35" t="e">
        <f t="shared" si="13"/>
        <v>#DIV/0!</v>
      </c>
      <c r="CD70" s="35">
        <f t="shared" si="51"/>
        <v>3630.5833333333335</v>
      </c>
      <c r="CE70" s="37"/>
      <c r="CF70" s="37"/>
      <c r="CG70" s="37"/>
    </row>
    <row r="71" spans="1:85" ht="19.5" customHeight="1" x14ac:dyDescent="0.2">
      <c r="A71" s="27" t="s">
        <v>24</v>
      </c>
      <c r="B71" s="29" t="s">
        <v>78</v>
      </c>
      <c r="C71" s="29">
        <v>5160</v>
      </c>
      <c r="D71" s="29">
        <v>4150</v>
      </c>
      <c r="E71" s="29">
        <v>3760</v>
      </c>
      <c r="F71" s="29">
        <v>5000</v>
      </c>
      <c r="G71" s="35">
        <f t="shared" si="14"/>
        <v>4517.5</v>
      </c>
      <c r="H71" s="29">
        <v>4880</v>
      </c>
      <c r="I71" s="29">
        <v>4210</v>
      </c>
      <c r="J71" s="29">
        <v>4010</v>
      </c>
      <c r="K71" s="29">
        <v>3800</v>
      </c>
      <c r="L71" s="35">
        <f t="shared" si="15"/>
        <v>4225</v>
      </c>
      <c r="M71" s="35">
        <f t="shared" si="16"/>
        <v>4371.25</v>
      </c>
      <c r="N71" s="12">
        <v>4420</v>
      </c>
      <c r="O71" s="12">
        <v>3860</v>
      </c>
      <c r="P71" s="12">
        <v>3510</v>
      </c>
      <c r="Q71" s="12">
        <v>3830</v>
      </c>
      <c r="R71" s="12">
        <v>3780</v>
      </c>
      <c r="S71" s="35">
        <f t="shared" si="17"/>
        <v>3880</v>
      </c>
      <c r="T71" s="35">
        <f t="shared" si="18"/>
        <v>4207.5</v>
      </c>
      <c r="U71" s="29">
        <v>3830</v>
      </c>
      <c r="V71" s="29">
        <v>3570</v>
      </c>
      <c r="W71" s="39"/>
      <c r="X71" s="29">
        <v>3480</v>
      </c>
      <c r="Y71" s="38"/>
      <c r="Z71" s="35">
        <f t="shared" si="19"/>
        <v>3626.6666666666665</v>
      </c>
      <c r="AA71" s="35">
        <f t="shared" si="20"/>
        <v>4062.2916666666665</v>
      </c>
      <c r="AB71" s="28">
        <v>3970</v>
      </c>
      <c r="AC71" s="29">
        <v>3810</v>
      </c>
      <c r="AD71" s="29">
        <v>4030</v>
      </c>
      <c r="AE71" s="29">
        <v>3920</v>
      </c>
      <c r="AF71" s="29">
        <v>4280</v>
      </c>
      <c r="AG71" s="35">
        <f t="shared" si="21"/>
        <v>4002</v>
      </c>
      <c r="AH71" s="35">
        <f t="shared" si="22"/>
        <v>4050.2333333333327</v>
      </c>
      <c r="AI71" s="38"/>
      <c r="AJ71" s="29">
        <v>4360</v>
      </c>
      <c r="AK71" s="28">
        <v>4250</v>
      </c>
      <c r="AL71" s="29">
        <v>3960</v>
      </c>
      <c r="AM71" s="29">
        <v>4410</v>
      </c>
      <c r="AN71" s="35">
        <f t="shared" si="23"/>
        <v>4245</v>
      </c>
      <c r="AO71" s="35">
        <f t="shared" si="24"/>
        <v>4082.6944444444439</v>
      </c>
      <c r="AP71" s="29">
        <v>4980</v>
      </c>
      <c r="AQ71" s="29">
        <v>5210</v>
      </c>
      <c r="AR71" s="29">
        <v>5400</v>
      </c>
      <c r="AS71" s="29">
        <v>6700</v>
      </c>
      <c r="AT71" s="38"/>
      <c r="AU71" s="35">
        <f t="shared" si="47"/>
        <v>5572.5</v>
      </c>
      <c r="AV71" s="35">
        <f t="shared" si="26"/>
        <v>4295.5238095238101</v>
      </c>
      <c r="AW71" s="29">
        <v>6010</v>
      </c>
      <c r="AX71" s="29">
        <v>7330</v>
      </c>
      <c r="AY71" s="29"/>
      <c r="AZ71" s="29">
        <v>6530</v>
      </c>
      <c r="BA71" s="29">
        <v>6150</v>
      </c>
      <c r="BB71" s="35">
        <f t="shared" si="54"/>
        <v>6505</v>
      </c>
      <c r="BC71" s="35">
        <f t="shared" si="55"/>
        <v>4571.7083333333339</v>
      </c>
      <c r="BD71" s="29">
        <v>4660</v>
      </c>
      <c r="BE71" s="29">
        <v>4250</v>
      </c>
      <c r="BF71" s="29">
        <v>4390</v>
      </c>
      <c r="BG71" s="29">
        <v>3860</v>
      </c>
      <c r="BH71" s="35">
        <f t="shared" si="52"/>
        <v>4290</v>
      </c>
      <c r="BI71" s="35">
        <f t="shared" si="53"/>
        <v>4540.4074074074078</v>
      </c>
      <c r="BJ71" s="29">
        <v>3440</v>
      </c>
      <c r="BK71" s="29">
        <v>3380</v>
      </c>
      <c r="BL71" s="29">
        <v>3310</v>
      </c>
      <c r="BM71" s="29">
        <v>3870</v>
      </c>
      <c r="BN71" s="38"/>
      <c r="BO71" s="35">
        <f t="shared" si="48"/>
        <v>3500</v>
      </c>
      <c r="BP71" s="35">
        <f t="shared" si="50"/>
        <v>4436.3666666666668</v>
      </c>
      <c r="BQ71" s="29"/>
      <c r="BR71" s="29"/>
      <c r="BS71" s="29"/>
      <c r="BT71" s="29"/>
      <c r="BU71" s="29"/>
      <c r="BV71" s="35" t="e">
        <f t="shared" ref="BV71:BV103" si="57">AVERAGE(BQ71:BT71)</f>
        <v>#DIV/0!</v>
      </c>
      <c r="BW71" s="35" t="e">
        <f t="shared" si="56"/>
        <v>#DIV/0!</v>
      </c>
      <c r="BX71" s="28"/>
      <c r="BY71" s="29"/>
      <c r="BZ71" s="29"/>
      <c r="CA71" s="29"/>
      <c r="CB71" s="35" t="e">
        <f t="shared" ref="CB71:CB103" si="58">AVERAGE(BX71:CA71)</f>
        <v>#DIV/0!</v>
      </c>
      <c r="CD71" s="35">
        <f t="shared" si="51"/>
        <v>4436.3666666666668</v>
      </c>
      <c r="CE71" s="37"/>
      <c r="CF71" s="37"/>
      <c r="CG71" s="37"/>
    </row>
    <row r="72" spans="1:85" ht="19.5" customHeight="1" x14ac:dyDescent="0.2">
      <c r="A72" s="27" t="s">
        <v>25</v>
      </c>
      <c r="B72" s="29" t="s">
        <v>78</v>
      </c>
      <c r="C72" s="29">
        <v>3890</v>
      </c>
      <c r="D72" s="29">
        <v>3660</v>
      </c>
      <c r="E72" s="29">
        <v>3450</v>
      </c>
      <c r="F72" s="29">
        <v>3820</v>
      </c>
      <c r="G72" s="35">
        <f t="shared" si="14"/>
        <v>3705</v>
      </c>
      <c r="H72" s="29">
        <v>3680</v>
      </c>
      <c r="I72" s="29">
        <v>3500</v>
      </c>
      <c r="J72" s="29">
        <v>3440</v>
      </c>
      <c r="K72" s="29">
        <v>3230</v>
      </c>
      <c r="L72" s="35">
        <f t="shared" si="15"/>
        <v>3462.5</v>
      </c>
      <c r="M72" s="35">
        <f t="shared" si="16"/>
        <v>3583.75</v>
      </c>
      <c r="N72" s="12">
        <v>3340</v>
      </c>
      <c r="O72" s="12">
        <v>3270</v>
      </c>
      <c r="P72" s="12">
        <v>3470</v>
      </c>
      <c r="Q72" s="12">
        <v>3260</v>
      </c>
      <c r="R72" s="12">
        <v>3300</v>
      </c>
      <c r="S72" s="35">
        <f t="shared" si="17"/>
        <v>3328</v>
      </c>
      <c r="T72" s="35">
        <f t="shared" si="18"/>
        <v>3498.5</v>
      </c>
      <c r="U72" s="29">
        <v>3090</v>
      </c>
      <c r="V72" s="29">
        <v>3480</v>
      </c>
      <c r="W72" s="39"/>
      <c r="X72" s="29">
        <v>3220</v>
      </c>
      <c r="Y72" s="38"/>
      <c r="Z72" s="35">
        <f t="shared" ref="Z72:Z103" si="59">AVERAGE(U72:Y72)</f>
        <v>3263.3333333333335</v>
      </c>
      <c r="AA72" s="35">
        <f t="shared" ref="AA72:AA103" si="60">AVERAGE(Z72,S72,L72,G72)</f>
        <v>3439.7083333333335</v>
      </c>
      <c r="AB72" s="28">
        <v>3550</v>
      </c>
      <c r="AC72" s="29">
        <v>3440</v>
      </c>
      <c r="AD72" s="29">
        <v>3320</v>
      </c>
      <c r="AE72" s="29">
        <v>3260</v>
      </c>
      <c r="AF72" s="29">
        <v>3490</v>
      </c>
      <c r="AG72" s="35">
        <f t="shared" ref="AG72:AG102" si="61">AVERAGE(AB72:AF72)</f>
        <v>3412</v>
      </c>
      <c r="AH72" s="35">
        <f t="shared" ref="AH72:AH103" si="62">AVERAGE(AG72,Z72,S72,L72,G72)</f>
        <v>3434.166666666667</v>
      </c>
      <c r="AI72" s="38"/>
      <c r="AJ72" s="29">
        <v>3570</v>
      </c>
      <c r="AK72" s="28">
        <v>3400</v>
      </c>
      <c r="AL72" s="29">
        <v>3410</v>
      </c>
      <c r="AM72" s="29">
        <v>3390</v>
      </c>
      <c r="AN72" s="35">
        <f t="shared" ref="AN72:AN103" si="63">AVERAGE(AI72:AM72)</f>
        <v>3442.5</v>
      </c>
      <c r="AO72" s="35">
        <f t="shared" ref="AO72:AO103" si="64">AVERAGE(AN72,AG72,Z72,S72,L72,G72)</f>
        <v>3435.5555555555561</v>
      </c>
      <c r="AP72" s="29">
        <v>3430</v>
      </c>
      <c r="AQ72" s="29">
        <v>3620</v>
      </c>
      <c r="AR72" s="29">
        <v>4010</v>
      </c>
      <c r="AS72" s="29">
        <v>4000</v>
      </c>
      <c r="AT72" s="38"/>
      <c r="AU72" s="35">
        <f t="shared" si="47"/>
        <v>3765</v>
      </c>
      <c r="AV72" s="35">
        <f t="shared" ref="AV72:AV103" si="65">AVERAGE(AU72,AN72,AG72,Z72,S72,L72,G72)</f>
        <v>3482.6190476190482</v>
      </c>
      <c r="AW72" s="29">
        <v>4780</v>
      </c>
      <c r="AX72" s="29">
        <v>5070</v>
      </c>
      <c r="AY72" s="29"/>
      <c r="AZ72" s="29">
        <v>4360</v>
      </c>
      <c r="BA72" s="29">
        <v>5740</v>
      </c>
      <c r="BB72" s="35">
        <f t="shared" si="54"/>
        <v>4987.5</v>
      </c>
      <c r="BC72" s="35">
        <f t="shared" si="55"/>
        <v>3670.7291666666665</v>
      </c>
      <c r="BD72" s="29">
        <v>3760</v>
      </c>
      <c r="BE72" s="29">
        <v>4260</v>
      </c>
      <c r="BF72" s="29">
        <v>3380</v>
      </c>
      <c r="BG72" s="29">
        <v>3210</v>
      </c>
      <c r="BH72" s="35">
        <f t="shared" si="52"/>
        <v>3652.5</v>
      </c>
      <c r="BI72" s="35">
        <f t="shared" si="53"/>
        <v>3668.703703703703</v>
      </c>
      <c r="BJ72" s="29">
        <v>2870</v>
      </c>
      <c r="BK72" s="29">
        <v>2910</v>
      </c>
      <c r="BL72" s="29">
        <v>3160</v>
      </c>
      <c r="BM72" s="29">
        <v>4870</v>
      </c>
      <c r="BN72" s="38"/>
      <c r="BO72" s="35">
        <f t="shared" si="48"/>
        <v>3452.5</v>
      </c>
      <c r="BP72" s="35">
        <f t="shared" si="50"/>
        <v>3647.083333333333</v>
      </c>
      <c r="BQ72" s="29"/>
      <c r="BR72" s="29"/>
      <c r="BS72" s="29"/>
      <c r="BT72" s="29"/>
      <c r="BU72" s="29"/>
      <c r="BV72" s="35" t="e">
        <f t="shared" si="57"/>
        <v>#DIV/0!</v>
      </c>
      <c r="BW72" s="35" t="e">
        <f t="shared" si="56"/>
        <v>#DIV/0!</v>
      </c>
      <c r="BX72" s="28"/>
      <c r="BY72" s="29"/>
      <c r="BZ72" s="29"/>
      <c r="CA72" s="29"/>
      <c r="CB72" s="35" t="e">
        <f t="shared" si="58"/>
        <v>#DIV/0!</v>
      </c>
      <c r="CD72" s="35">
        <f t="shared" si="51"/>
        <v>3647.0833333333335</v>
      </c>
      <c r="CE72" s="37"/>
      <c r="CF72" s="37"/>
      <c r="CG72" s="37"/>
    </row>
    <row r="73" spans="1:85" ht="19.5" customHeight="1" x14ac:dyDescent="0.2">
      <c r="A73" s="27" t="s">
        <v>26</v>
      </c>
      <c r="B73" s="29" t="s">
        <v>78</v>
      </c>
      <c r="C73" s="29">
        <v>5670</v>
      </c>
      <c r="D73" s="29">
        <v>5730</v>
      </c>
      <c r="E73" s="29">
        <v>5490</v>
      </c>
      <c r="F73" s="29">
        <v>5460</v>
      </c>
      <c r="G73" s="35">
        <f t="shared" ref="G73:G103" si="66">AVERAGE(C73:F73)</f>
        <v>5587.5</v>
      </c>
      <c r="H73" s="29">
        <v>5730</v>
      </c>
      <c r="I73" s="29">
        <v>5300</v>
      </c>
      <c r="J73" s="29">
        <v>5350</v>
      </c>
      <c r="K73" s="29">
        <v>5350</v>
      </c>
      <c r="L73" s="35">
        <f t="shared" ref="L73:L103" si="67">AVERAGE(H73:K73)</f>
        <v>5432.5</v>
      </c>
      <c r="M73" s="35">
        <f t="shared" ref="M73:M103" si="68">AVERAGE(G73,L73)</f>
        <v>5510</v>
      </c>
      <c r="N73" s="12">
        <v>5550</v>
      </c>
      <c r="O73" s="12">
        <v>5420</v>
      </c>
      <c r="P73" s="12">
        <v>5370</v>
      </c>
      <c r="Q73" s="12">
        <v>5400</v>
      </c>
      <c r="R73" s="12">
        <v>5400</v>
      </c>
      <c r="S73" s="35">
        <f t="shared" ref="S73:S75" si="69">AVERAGE(N73:R73)</f>
        <v>5428</v>
      </c>
      <c r="T73" s="35">
        <f t="shared" ref="T73:T103" si="70">AVERAGE(G73,L73,S73)</f>
        <v>5482.666666666667</v>
      </c>
      <c r="U73" s="29">
        <v>5420</v>
      </c>
      <c r="V73" s="29">
        <v>5480</v>
      </c>
      <c r="W73" s="39"/>
      <c r="X73" s="29">
        <v>5250</v>
      </c>
      <c r="Y73" s="38"/>
      <c r="Z73" s="35">
        <f t="shared" si="59"/>
        <v>5383.333333333333</v>
      </c>
      <c r="AA73" s="35">
        <f t="shared" si="60"/>
        <v>5457.833333333333</v>
      </c>
      <c r="AB73" s="28">
        <v>5580</v>
      </c>
      <c r="AC73" s="29">
        <v>5270</v>
      </c>
      <c r="AD73" s="29">
        <v>5390</v>
      </c>
      <c r="AE73" s="29">
        <v>5150</v>
      </c>
      <c r="AF73" s="29">
        <v>5430</v>
      </c>
      <c r="AG73" s="35">
        <f t="shared" si="61"/>
        <v>5364</v>
      </c>
      <c r="AH73" s="35">
        <f t="shared" si="62"/>
        <v>5439.0666666666666</v>
      </c>
      <c r="AI73" s="38"/>
      <c r="AJ73" s="29">
        <v>5350</v>
      </c>
      <c r="AK73" s="28">
        <v>5090</v>
      </c>
      <c r="AL73" s="29">
        <v>5250</v>
      </c>
      <c r="AM73" s="29">
        <v>5600</v>
      </c>
      <c r="AN73" s="35">
        <f t="shared" si="63"/>
        <v>5322.5</v>
      </c>
      <c r="AO73" s="35">
        <f t="shared" si="64"/>
        <v>5419.6388888888887</v>
      </c>
      <c r="AP73" s="29">
        <v>5430</v>
      </c>
      <c r="AQ73" s="29">
        <v>5850</v>
      </c>
      <c r="AR73" s="29">
        <v>6040</v>
      </c>
      <c r="AS73" s="29">
        <v>6190</v>
      </c>
      <c r="AT73" s="38"/>
      <c r="AU73" s="35">
        <f t="shared" si="47"/>
        <v>5877.5</v>
      </c>
      <c r="AV73" s="35">
        <f t="shared" si="65"/>
        <v>5485.0476190476184</v>
      </c>
      <c r="AW73" s="29">
        <v>6490</v>
      </c>
      <c r="AX73" s="29">
        <v>6860</v>
      </c>
      <c r="AY73" s="29"/>
      <c r="AZ73" s="29">
        <v>6790</v>
      </c>
      <c r="BA73" s="29">
        <v>7190</v>
      </c>
      <c r="BB73" s="35">
        <f t="shared" si="54"/>
        <v>6832.5</v>
      </c>
      <c r="BC73" s="35">
        <f t="shared" si="55"/>
        <v>5653.4791666666661</v>
      </c>
      <c r="BD73" s="29">
        <v>6020</v>
      </c>
      <c r="BE73" s="29">
        <v>6000</v>
      </c>
      <c r="BF73" s="29">
        <v>5810</v>
      </c>
      <c r="BG73" s="29">
        <v>5890</v>
      </c>
      <c r="BH73" s="35">
        <f t="shared" si="52"/>
        <v>5930</v>
      </c>
      <c r="BI73" s="35">
        <f t="shared" si="53"/>
        <v>5684.2037037037044</v>
      </c>
      <c r="BJ73" s="29">
        <v>5600</v>
      </c>
      <c r="BK73" s="29">
        <v>5470</v>
      </c>
      <c r="BL73" s="29">
        <v>5440</v>
      </c>
      <c r="BM73" s="29">
        <v>5470</v>
      </c>
      <c r="BN73" s="38"/>
      <c r="BO73" s="35">
        <f t="shared" si="48"/>
        <v>5495</v>
      </c>
      <c r="BP73" s="35">
        <f t="shared" si="50"/>
        <v>5665.2833333333338</v>
      </c>
      <c r="BQ73" s="29"/>
      <c r="BR73" s="29"/>
      <c r="BS73" s="29"/>
      <c r="BT73" s="29"/>
      <c r="BU73" s="29"/>
      <c r="BV73" s="35" t="e">
        <f t="shared" si="57"/>
        <v>#DIV/0!</v>
      </c>
      <c r="BW73" s="35" t="e">
        <f t="shared" si="56"/>
        <v>#DIV/0!</v>
      </c>
      <c r="BX73" s="28"/>
      <c r="BY73" s="29"/>
      <c r="BZ73" s="29"/>
      <c r="CA73" s="29"/>
      <c r="CB73" s="35" t="e">
        <f t="shared" si="58"/>
        <v>#DIV/0!</v>
      </c>
      <c r="CD73" s="35">
        <f t="shared" si="51"/>
        <v>5665.2833333333328</v>
      </c>
      <c r="CE73" s="37"/>
      <c r="CF73" s="37"/>
      <c r="CG73" s="37"/>
    </row>
    <row r="74" spans="1:85" ht="19.5" customHeight="1" x14ac:dyDescent="0.2">
      <c r="A74" s="27" t="s">
        <v>27</v>
      </c>
      <c r="B74" s="29" t="s">
        <v>78</v>
      </c>
      <c r="C74" s="29">
        <v>3190</v>
      </c>
      <c r="D74" s="29">
        <v>4570</v>
      </c>
      <c r="E74" s="29">
        <v>4230</v>
      </c>
      <c r="F74" s="29">
        <v>2730</v>
      </c>
      <c r="G74" s="35">
        <f t="shared" si="66"/>
        <v>3680</v>
      </c>
      <c r="H74" s="29">
        <v>2700</v>
      </c>
      <c r="I74" s="29">
        <v>2430</v>
      </c>
      <c r="J74" s="29">
        <v>2490</v>
      </c>
      <c r="K74" s="29">
        <v>2830</v>
      </c>
      <c r="L74" s="35">
        <f t="shared" si="67"/>
        <v>2612.5</v>
      </c>
      <c r="M74" s="35">
        <f t="shared" si="68"/>
        <v>3146.25</v>
      </c>
      <c r="N74" s="12">
        <v>2840</v>
      </c>
      <c r="O74" s="12">
        <v>2610</v>
      </c>
      <c r="P74" s="12">
        <v>3830</v>
      </c>
      <c r="Q74" s="12">
        <v>2820</v>
      </c>
      <c r="R74" s="12">
        <v>2760</v>
      </c>
      <c r="S74" s="35">
        <f t="shared" si="69"/>
        <v>2972</v>
      </c>
      <c r="T74" s="35">
        <f t="shared" si="70"/>
        <v>3088.1666666666665</v>
      </c>
      <c r="U74" s="29">
        <v>2550</v>
      </c>
      <c r="V74" s="29">
        <v>2800</v>
      </c>
      <c r="W74" s="39"/>
      <c r="X74" s="29">
        <v>2850</v>
      </c>
      <c r="Y74" s="38"/>
      <c r="Z74" s="35">
        <f t="shared" si="59"/>
        <v>2733.3333333333335</v>
      </c>
      <c r="AA74" s="35">
        <f t="shared" si="60"/>
        <v>2999.4583333333335</v>
      </c>
      <c r="AB74" s="28">
        <v>2790</v>
      </c>
      <c r="AC74" s="29">
        <v>2690</v>
      </c>
      <c r="AD74" s="29">
        <v>2840</v>
      </c>
      <c r="AE74" s="29">
        <v>2830</v>
      </c>
      <c r="AF74" s="29">
        <v>2290</v>
      </c>
      <c r="AG74" s="35">
        <f t="shared" si="61"/>
        <v>2688</v>
      </c>
      <c r="AH74" s="35">
        <f t="shared" si="62"/>
        <v>2937.166666666667</v>
      </c>
      <c r="AI74" s="38"/>
      <c r="AJ74" s="29">
        <v>5130</v>
      </c>
      <c r="AK74" s="28">
        <v>2980</v>
      </c>
      <c r="AL74" s="29">
        <v>2990</v>
      </c>
      <c r="AM74" s="29">
        <v>3070</v>
      </c>
      <c r="AN74" s="35">
        <f t="shared" si="63"/>
        <v>3542.5</v>
      </c>
      <c r="AO74" s="35">
        <f t="shared" si="64"/>
        <v>3038.0555555555561</v>
      </c>
      <c r="AP74" s="29">
        <v>3420</v>
      </c>
      <c r="AQ74" s="29">
        <v>3640</v>
      </c>
      <c r="AR74" s="29">
        <v>3850</v>
      </c>
      <c r="AS74" s="29">
        <v>3990</v>
      </c>
      <c r="AT74" s="38"/>
      <c r="AU74" s="35">
        <f t="shared" si="47"/>
        <v>3725</v>
      </c>
      <c r="AV74" s="35">
        <f t="shared" si="65"/>
        <v>3136.1904761904766</v>
      </c>
      <c r="AW74" s="29">
        <v>3810</v>
      </c>
      <c r="AX74" s="29">
        <v>3880</v>
      </c>
      <c r="AY74" s="29"/>
      <c r="AZ74" s="29">
        <v>3490</v>
      </c>
      <c r="BA74" s="29">
        <v>3580</v>
      </c>
      <c r="BB74" s="35">
        <f t="shared" si="54"/>
        <v>3690</v>
      </c>
      <c r="BC74" s="35">
        <f t="shared" si="55"/>
        <v>3205.416666666667</v>
      </c>
      <c r="BD74" s="29">
        <v>2890</v>
      </c>
      <c r="BE74" s="29">
        <v>2890</v>
      </c>
      <c r="BF74" s="29">
        <v>2680</v>
      </c>
      <c r="BG74" s="29">
        <v>2320</v>
      </c>
      <c r="BH74" s="35">
        <f t="shared" si="52"/>
        <v>2695</v>
      </c>
      <c r="BI74" s="35">
        <f t="shared" si="53"/>
        <v>3148.7037037037035</v>
      </c>
      <c r="BJ74" s="29">
        <v>2170</v>
      </c>
      <c r="BK74" s="29">
        <v>3010</v>
      </c>
      <c r="BL74" s="29">
        <v>2910</v>
      </c>
      <c r="BM74" s="29">
        <v>2290</v>
      </c>
      <c r="BN74" s="38"/>
      <c r="BO74" s="35">
        <f t="shared" si="48"/>
        <v>2595</v>
      </c>
      <c r="BP74" s="35">
        <f t="shared" si="50"/>
        <v>3093.333333333333</v>
      </c>
      <c r="BQ74" s="29"/>
      <c r="BR74" s="29"/>
      <c r="BS74" s="29"/>
      <c r="BT74" s="29"/>
      <c r="BU74" s="29"/>
      <c r="BV74" s="35" t="e">
        <f t="shared" si="57"/>
        <v>#DIV/0!</v>
      </c>
      <c r="BW74" s="35" t="e">
        <f t="shared" si="56"/>
        <v>#DIV/0!</v>
      </c>
      <c r="BX74" s="28"/>
      <c r="BY74" s="29"/>
      <c r="BZ74" s="29"/>
      <c r="CA74" s="29"/>
      <c r="CB74" s="35" t="e">
        <f t="shared" si="58"/>
        <v>#DIV/0!</v>
      </c>
      <c r="CD74" s="35">
        <f t="shared" si="51"/>
        <v>3093.3333333333335</v>
      </c>
      <c r="CE74" s="37"/>
      <c r="CF74" s="37"/>
      <c r="CG74" s="37"/>
    </row>
    <row r="75" spans="1:85" ht="19.5" customHeight="1" x14ac:dyDescent="0.2">
      <c r="A75" s="27" t="s">
        <v>28</v>
      </c>
      <c r="B75" s="29" t="s">
        <v>78</v>
      </c>
      <c r="C75" s="29">
        <v>2770</v>
      </c>
      <c r="D75" s="29">
        <v>2630</v>
      </c>
      <c r="E75" s="29">
        <v>2460</v>
      </c>
      <c r="F75" s="29">
        <v>2570</v>
      </c>
      <c r="G75" s="35">
        <f t="shared" si="66"/>
        <v>2607.5</v>
      </c>
      <c r="H75" s="29">
        <v>2560</v>
      </c>
      <c r="I75" s="29">
        <v>2910</v>
      </c>
      <c r="J75" s="29">
        <v>2710</v>
      </c>
      <c r="K75" s="29">
        <v>2610</v>
      </c>
      <c r="L75" s="35">
        <f t="shared" si="67"/>
        <v>2697.5</v>
      </c>
      <c r="M75" s="35">
        <f t="shared" si="68"/>
        <v>2652.5</v>
      </c>
      <c r="N75" s="12">
        <v>2890</v>
      </c>
      <c r="O75" s="12">
        <v>2820</v>
      </c>
      <c r="P75" s="12">
        <v>2580</v>
      </c>
      <c r="Q75" s="12">
        <v>2400</v>
      </c>
      <c r="R75" s="12">
        <v>2540</v>
      </c>
      <c r="S75" s="35">
        <f t="shared" si="69"/>
        <v>2646</v>
      </c>
      <c r="T75" s="35">
        <f t="shared" si="70"/>
        <v>2650.3333333333335</v>
      </c>
      <c r="U75" s="29">
        <v>2420</v>
      </c>
      <c r="V75" s="29">
        <v>2400</v>
      </c>
      <c r="W75" s="39"/>
      <c r="X75" s="29">
        <v>2180</v>
      </c>
      <c r="Y75" s="38"/>
      <c r="Z75" s="35">
        <f t="shared" si="59"/>
        <v>2333.3333333333335</v>
      </c>
      <c r="AA75" s="35">
        <f t="shared" si="60"/>
        <v>2571.0833333333335</v>
      </c>
      <c r="AB75" s="28">
        <v>2220</v>
      </c>
      <c r="AC75" s="29">
        <v>2190</v>
      </c>
      <c r="AD75" s="29">
        <v>2190</v>
      </c>
      <c r="AE75" s="29">
        <v>1910</v>
      </c>
      <c r="AF75" s="29">
        <v>2080</v>
      </c>
      <c r="AG75" s="35">
        <f t="shared" si="61"/>
        <v>2118</v>
      </c>
      <c r="AH75" s="35">
        <f t="shared" si="62"/>
        <v>2480.4666666666667</v>
      </c>
      <c r="AI75" s="38"/>
      <c r="AJ75" s="29">
        <v>1940</v>
      </c>
      <c r="AK75" s="28">
        <v>2020</v>
      </c>
      <c r="AL75" s="29">
        <v>1930</v>
      </c>
      <c r="AM75" s="29">
        <v>2000</v>
      </c>
      <c r="AN75" s="35">
        <f t="shared" si="63"/>
        <v>1972.5</v>
      </c>
      <c r="AO75" s="35">
        <f t="shared" si="64"/>
        <v>2395.8055555555557</v>
      </c>
      <c r="AP75" s="29">
        <v>1830</v>
      </c>
      <c r="AQ75" s="29">
        <v>1890</v>
      </c>
      <c r="AR75" s="29">
        <v>1860</v>
      </c>
      <c r="AS75" s="29">
        <v>2160</v>
      </c>
      <c r="AT75" s="38"/>
      <c r="AU75" s="35">
        <f t="shared" si="47"/>
        <v>1935</v>
      </c>
      <c r="AV75" s="35">
        <f t="shared" si="65"/>
        <v>2329.9761904761904</v>
      </c>
      <c r="AW75" s="29">
        <v>2440</v>
      </c>
      <c r="AX75" s="29">
        <v>2420</v>
      </c>
      <c r="AY75" s="29"/>
      <c r="AZ75" s="29">
        <v>2400</v>
      </c>
      <c r="BA75" s="29">
        <v>2380</v>
      </c>
      <c r="BB75" s="35">
        <f t="shared" si="54"/>
        <v>2410</v>
      </c>
      <c r="BC75" s="35">
        <f t="shared" si="55"/>
        <v>2339.979166666667</v>
      </c>
      <c r="BD75" s="29">
        <v>2110</v>
      </c>
      <c r="BE75" s="29">
        <v>2100</v>
      </c>
      <c r="BF75" s="29">
        <v>2100</v>
      </c>
      <c r="BG75" s="29">
        <v>2090</v>
      </c>
      <c r="BH75" s="35">
        <f t="shared" si="52"/>
        <v>2100</v>
      </c>
      <c r="BI75" s="35">
        <f t="shared" si="53"/>
        <v>2313.3148148148152</v>
      </c>
      <c r="BJ75" s="29">
        <v>2070</v>
      </c>
      <c r="BK75" s="29">
        <v>2050</v>
      </c>
      <c r="BL75" s="29">
        <v>2030</v>
      </c>
      <c r="BM75" s="29">
        <v>2080</v>
      </c>
      <c r="BN75" s="38"/>
      <c r="BO75" s="35">
        <f t="shared" si="48"/>
        <v>2057.5</v>
      </c>
      <c r="BP75" s="35">
        <f t="shared" si="50"/>
        <v>2287.7333333333336</v>
      </c>
      <c r="BQ75" s="29"/>
      <c r="BR75" s="29"/>
      <c r="BS75" s="29"/>
      <c r="BT75" s="29"/>
      <c r="BU75" s="29"/>
      <c r="BV75" s="35" t="e">
        <f t="shared" si="57"/>
        <v>#DIV/0!</v>
      </c>
      <c r="BW75" s="35" t="e">
        <f t="shared" si="56"/>
        <v>#DIV/0!</v>
      </c>
      <c r="BX75" s="28"/>
      <c r="BY75" s="29"/>
      <c r="BZ75" s="29"/>
      <c r="CA75" s="29"/>
      <c r="CB75" s="35" t="e">
        <f t="shared" si="58"/>
        <v>#DIV/0!</v>
      </c>
      <c r="CD75" s="35">
        <f t="shared" si="51"/>
        <v>2287.7333333333336</v>
      </c>
      <c r="CE75" s="37"/>
      <c r="CF75" s="37"/>
      <c r="CG75" s="37"/>
    </row>
    <row r="76" spans="1:85" ht="19.5" customHeight="1" x14ac:dyDescent="0.2">
      <c r="A76" s="27" t="s">
        <v>73</v>
      </c>
      <c r="B76" s="29" t="s">
        <v>71</v>
      </c>
      <c r="C76" s="29">
        <v>500</v>
      </c>
      <c r="D76" s="29">
        <v>485</v>
      </c>
      <c r="E76" s="29">
        <v>492.5</v>
      </c>
      <c r="F76" s="29">
        <v>497.5</v>
      </c>
      <c r="G76" s="35">
        <f t="shared" si="66"/>
        <v>493.75</v>
      </c>
      <c r="H76" s="29">
        <v>480</v>
      </c>
      <c r="I76" s="29">
        <v>490</v>
      </c>
      <c r="J76" s="29">
        <v>483</v>
      </c>
      <c r="K76" s="29">
        <v>470</v>
      </c>
      <c r="L76" s="35">
        <f t="shared" si="67"/>
        <v>480.75</v>
      </c>
      <c r="M76" s="35">
        <f t="shared" si="68"/>
        <v>487.25</v>
      </c>
      <c r="N76" s="29">
        <v>480</v>
      </c>
      <c r="O76" s="29">
        <v>485</v>
      </c>
      <c r="P76" s="29">
        <v>485</v>
      </c>
      <c r="Q76" s="29">
        <v>495</v>
      </c>
      <c r="R76" s="38"/>
      <c r="S76" s="35">
        <f>AVERAGE(N76:R76)</f>
        <v>486.25</v>
      </c>
      <c r="T76" s="35">
        <f t="shared" si="70"/>
        <v>486.91666666666669</v>
      </c>
      <c r="U76" s="29">
        <v>482.5</v>
      </c>
      <c r="V76" s="29">
        <v>496.66666666666669</v>
      </c>
      <c r="W76" s="29">
        <v>475</v>
      </c>
      <c r="X76" s="29">
        <v>443.33333333333331</v>
      </c>
      <c r="Y76" s="29">
        <v>530</v>
      </c>
      <c r="Z76" s="35">
        <f t="shared" si="59"/>
        <v>485.5</v>
      </c>
      <c r="AA76" s="35">
        <f t="shared" si="60"/>
        <v>486.5625</v>
      </c>
      <c r="AB76" s="28">
        <v>476.66666666666669</v>
      </c>
      <c r="AC76" s="29">
        <v>543.33333333333337</v>
      </c>
      <c r="AD76" s="29">
        <v>476.66666666666669</v>
      </c>
      <c r="AE76" s="29">
        <v>472.5</v>
      </c>
      <c r="AF76" s="38"/>
      <c r="AG76" s="35">
        <f t="shared" si="61"/>
        <v>492.29166666666669</v>
      </c>
      <c r="AH76" s="35">
        <f t="shared" si="62"/>
        <v>487.70833333333337</v>
      </c>
      <c r="AI76" s="43">
        <v>507.5</v>
      </c>
      <c r="AJ76" s="43">
        <v>472.5</v>
      </c>
      <c r="AK76" s="43">
        <v>447.5</v>
      </c>
      <c r="AL76" s="43">
        <v>455</v>
      </c>
      <c r="AM76" s="42"/>
      <c r="AN76" s="35">
        <f t="shared" si="63"/>
        <v>470.625</v>
      </c>
      <c r="AO76" s="35">
        <f t="shared" si="64"/>
        <v>484.86111111111114</v>
      </c>
      <c r="AP76" s="29">
        <v>440</v>
      </c>
      <c r="AQ76" s="29">
        <v>435</v>
      </c>
      <c r="AR76" s="36">
        <v>530</v>
      </c>
      <c r="AS76" s="29">
        <v>512</v>
      </c>
      <c r="AT76" s="29">
        <v>520</v>
      </c>
      <c r="AU76" s="35">
        <f>AVERAGE(AP76:AT76)</f>
        <v>487.4</v>
      </c>
      <c r="AV76" s="35">
        <f t="shared" si="65"/>
        <v>485.22380952380951</v>
      </c>
      <c r="AW76" s="29">
        <v>430</v>
      </c>
      <c r="AX76" s="29">
        <v>533.33333333333337</v>
      </c>
      <c r="AY76" s="29">
        <v>500</v>
      </c>
      <c r="AZ76" s="29">
        <v>382.5</v>
      </c>
      <c r="BA76" s="29">
        <v>460</v>
      </c>
      <c r="BB76" s="35">
        <f t="shared" si="54"/>
        <v>461.16666666666669</v>
      </c>
      <c r="BC76" s="35">
        <f t="shared" si="55"/>
        <v>482.2166666666667</v>
      </c>
      <c r="BD76" s="29">
        <v>422.5</v>
      </c>
      <c r="BE76" s="29">
        <v>422.5</v>
      </c>
      <c r="BF76" s="29">
        <v>420</v>
      </c>
      <c r="BG76" s="29">
        <v>426</v>
      </c>
      <c r="BH76" s="35">
        <f t="shared" si="52"/>
        <v>422.75</v>
      </c>
      <c r="BI76" s="35">
        <f t="shared" si="53"/>
        <v>475.60925925925926</v>
      </c>
      <c r="BJ76" s="29">
        <v>423.33333333333331</v>
      </c>
      <c r="BK76" s="29">
        <v>435</v>
      </c>
      <c r="BL76" s="29">
        <v>442.5</v>
      </c>
      <c r="BM76" s="29">
        <v>445</v>
      </c>
      <c r="BN76" s="38"/>
      <c r="BO76" s="35">
        <f t="shared" si="48"/>
        <v>436.45833333333331</v>
      </c>
      <c r="BP76" s="35">
        <f t="shared" si="50"/>
        <v>471.69416666666666</v>
      </c>
      <c r="BQ76" s="29"/>
      <c r="BR76" s="29"/>
      <c r="BS76" s="29"/>
      <c r="BT76" s="29"/>
      <c r="BU76" s="29"/>
      <c r="BV76" s="35" t="e">
        <f t="shared" si="57"/>
        <v>#DIV/0!</v>
      </c>
      <c r="BW76" s="35" t="e">
        <f t="shared" si="56"/>
        <v>#DIV/0!</v>
      </c>
      <c r="BX76" s="28"/>
      <c r="BY76" s="29"/>
      <c r="BZ76" s="29"/>
      <c r="CA76" s="29"/>
      <c r="CB76" s="35" t="e">
        <f t="shared" si="58"/>
        <v>#DIV/0!</v>
      </c>
      <c r="CD76" s="35">
        <f t="shared" si="51"/>
        <v>471.69416666666666</v>
      </c>
      <c r="CE76" s="37"/>
      <c r="CF76" s="37"/>
      <c r="CG76" s="37"/>
    </row>
    <row r="77" spans="1:85" ht="19.5" customHeight="1" x14ac:dyDescent="0.2">
      <c r="A77" s="27" t="s">
        <v>65</v>
      </c>
      <c r="B77" s="29" t="s">
        <v>71</v>
      </c>
      <c r="C77" s="29">
        <v>596</v>
      </c>
      <c r="D77" s="29">
        <v>566</v>
      </c>
      <c r="E77" s="29">
        <v>500</v>
      </c>
      <c r="F77" s="29">
        <v>508</v>
      </c>
      <c r="G77" s="35">
        <f t="shared" si="66"/>
        <v>542.5</v>
      </c>
      <c r="H77" s="29">
        <v>492</v>
      </c>
      <c r="I77" s="29">
        <v>496</v>
      </c>
      <c r="J77" s="29">
        <v>484</v>
      </c>
      <c r="K77" s="29">
        <v>510</v>
      </c>
      <c r="L77" s="35">
        <f t="shared" si="67"/>
        <v>495.5</v>
      </c>
      <c r="M77" s="35">
        <f t="shared" si="68"/>
        <v>519</v>
      </c>
      <c r="N77" s="29">
        <v>527.5</v>
      </c>
      <c r="O77" s="29">
        <v>518</v>
      </c>
      <c r="P77" s="29">
        <v>522</v>
      </c>
      <c r="Q77" s="29">
        <v>533.75</v>
      </c>
      <c r="R77" s="38"/>
      <c r="S77" s="35">
        <f t="shared" ref="S77:S103" si="71">AVERAGE(N77:R77)</f>
        <v>525.3125</v>
      </c>
      <c r="T77" s="35">
        <f t="shared" si="70"/>
        <v>521.10416666666663</v>
      </c>
      <c r="U77" s="29">
        <v>575</v>
      </c>
      <c r="V77" s="29">
        <v>527.5</v>
      </c>
      <c r="W77" s="29">
        <v>530</v>
      </c>
      <c r="X77" s="29">
        <v>470</v>
      </c>
      <c r="Y77" s="29">
        <v>473.33333333333331</v>
      </c>
      <c r="Z77" s="35">
        <f t="shared" si="59"/>
        <v>515.16666666666674</v>
      </c>
      <c r="AA77" s="35">
        <f t="shared" si="60"/>
        <v>519.61979166666674</v>
      </c>
      <c r="AB77" s="28">
        <v>481.66666666666669</v>
      </c>
      <c r="AC77" s="29">
        <v>494</v>
      </c>
      <c r="AD77" s="29">
        <v>438</v>
      </c>
      <c r="AE77" s="29">
        <v>462</v>
      </c>
      <c r="AF77" s="38"/>
      <c r="AG77" s="35">
        <f t="shared" si="61"/>
        <v>468.91666666666669</v>
      </c>
      <c r="AH77" s="35">
        <f t="shared" si="62"/>
        <v>509.47916666666669</v>
      </c>
      <c r="AI77" s="43">
        <v>566</v>
      </c>
      <c r="AJ77" s="43">
        <v>522.5</v>
      </c>
      <c r="AK77" s="43">
        <v>430</v>
      </c>
      <c r="AL77" s="43">
        <v>433.33333333333331</v>
      </c>
      <c r="AM77" s="43">
        <v>320</v>
      </c>
      <c r="AN77" s="35">
        <f t="shared" si="63"/>
        <v>454.36666666666662</v>
      </c>
      <c r="AO77" s="35">
        <f t="shared" si="64"/>
        <v>500.29374999999999</v>
      </c>
      <c r="AP77" s="29">
        <v>433.33333333333331</v>
      </c>
      <c r="AQ77" s="29">
        <v>417.5</v>
      </c>
      <c r="AR77" s="36">
        <v>410</v>
      </c>
      <c r="AS77" s="29">
        <v>403.33333333333331</v>
      </c>
      <c r="AT77" s="29">
        <v>380</v>
      </c>
      <c r="AU77" s="35">
        <f t="shared" ref="AU77:AU103" si="72">AVERAGE(AP77:AT77)</f>
        <v>408.83333333333331</v>
      </c>
      <c r="AV77" s="35">
        <f t="shared" si="65"/>
        <v>487.22797619047617</v>
      </c>
      <c r="AW77" s="29">
        <v>400</v>
      </c>
      <c r="AX77" s="29">
        <v>460</v>
      </c>
      <c r="AY77" s="29">
        <v>463.33333333333331</v>
      </c>
      <c r="AZ77" s="29">
        <v>434</v>
      </c>
      <c r="BA77" s="29">
        <v>404</v>
      </c>
      <c r="BB77" s="35">
        <f t="shared" si="54"/>
        <v>432.26666666666659</v>
      </c>
      <c r="BC77" s="35">
        <f t="shared" si="55"/>
        <v>480.35781250000002</v>
      </c>
      <c r="BD77" s="29">
        <v>400</v>
      </c>
      <c r="BE77" s="29">
        <v>378</v>
      </c>
      <c r="BF77" s="29">
        <v>332</v>
      </c>
      <c r="BG77" s="29">
        <v>320</v>
      </c>
      <c r="BH77" s="35">
        <f t="shared" si="52"/>
        <v>357.5</v>
      </c>
      <c r="BI77" s="35">
        <f t="shared" si="53"/>
        <v>466.70694444444445</v>
      </c>
      <c r="BJ77" s="29">
        <v>360</v>
      </c>
      <c r="BK77" s="29">
        <v>330</v>
      </c>
      <c r="BL77" s="29">
        <v>367.5</v>
      </c>
      <c r="BM77" s="29">
        <v>336.66666666666669</v>
      </c>
      <c r="BN77" s="38"/>
      <c r="BO77" s="35">
        <f t="shared" si="48"/>
        <v>348.54166666666669</v>
      </c>
      <c r="BP77" s="35">
        <f t="shared" si="50"/>
        <v>454.89041666666662</v>
      </c>
      <c r="BQ77" s="29"/>
      <c r="BR77" s="29"/>
      <c r="BS77" s="29"/>
      <c r="BT77" s="29"/>
      <c r="BU77" s="29"/>
      <c r="BV77" s="35" t="e">
        <f t="shared" si="57"/>
        <v>#DIV/0!</v>
      </c>
      <c r="BW77" s="35" t="e">
        <f t="shared" si="56"/>
        <v>#DIV/0!</v>
      </c>
      <c r="BX77" s="28"/>
      <c r="BY77" s="29"/>
      <c r="BZ77" s="29"/>
      <c r="CA77" s="29"/>
      <c r="CB77" s="35" t="e">
        <f t="shared" si="58"/>
        <v>#DIV/0!</v>
      </c>
      <c r="CD77" s="35">
        <f t="shared" si="51"/>
        <v>454.89041666666674</v>
      </c>
      <c r="CE77" s="37"/>
      <c r="CF77" s="37"/>
      <c r="CG77" s="37"/>
    </row>
    <row r="78" spans="1:85" ht="19.5" customHeight="1" x14ac:dyDescent="0.2">
      <c r="A78" s="27" t="s">
        <v>66</v>
      </c>
      <c r="B78" s="29" t="s">
        <v>71</v>
      </c>
      <c r="C78" s="29">
        <v>914</v>
      </c>
      <c r="D78" s="29">
        <v>904</v>
      </c>
      <c r="E78" s="29">
        <v>902</v>
      </c>
      <c r="F78" s="29">
        <v>910</v>
      </c>
      <c r="G78" s="35">
        <f t="shared" si="66"/>
        <v>907.5</v>
      </c>
      <c r="H78" s="29">
        <v>864</v>
      </c>
      <c r="I78" s="29">
        <v>866</v>
      </c>
      <c r="J78" s="29">
        <v>900</v>
      </c>
      <c r="K78" s="29">
        <v>862</v>
      </c>
      <c r="L78" s="35">
        <f t="shared" si="67"/>
        <v>873</v>
      </c>
      <c r="M78" s="35">
        <f t="shared" si="68"/>
        <v>890.25</v>
      </c>
      <c r="N78" s="29">
        <v>862.5</v>
      </c>
      <c r="O78" s="29">
        <v>848</v>
      </c>
      <c r="P78" s="29">
        <v>874</v>
      </c>
      <c r="Q78" s="29">
        <v>913.33333333333326</v>
      </c>
      <c r="R78" s="38"/>
      <c r="S78" s="35">
        <f t="shared" si="71"/>
        <v>874.45833333333326</v>
      </c>
      <c r="T78" s="35">
        <f t="shared" si="70"/>
        <v>884.98611111111097</v>
      </c>
      <c r="U78" s="29">
        <v>912.5</v>
      </c>
      <c r="V78" s="29">
        <v>887.5</v>
      </c>
      <c r="W78" s="29">
        <v>840</v>
      </c>
      <c r="X78" s="29">
        <v>852.5</v>
      </c>
      <c r="Y78" s="29">
        <v>880</v>
      </c>
      <c r="Z78" s="35">
        <f t="shared" si="59"/>
        <v>874.5</v>
      </c>
      <c r="AA78" s="35">
        <f t="shared" si="60"/>
        <v>882.36458333333326</v>
      </c>
      <c r="AB78" s="28">
        <v>848.33333333333337</v>
      </c>
      <c r="AC78" s="29">
        <v>856</v>
      </c>
      <c r="AD78" s="29">
        <v>818</v>
      </c>
      <c r="AE78" s="29">
        <v>846</v>
      </c>
      <c r="AF78" s="38"/>
      <c r="AG78" s="35">
        <f t="shared" si="61"/>
        <v>842.08333333333337</v>
      </c>
      <c r="AH78" s="35">
        <f t="shared" si="62"/>
        <v>874.30833333333339</v>
      </c>
      <c r="AI78" s="43">
        <v>888</v>
      </c>
      <c r="AJ78" s="43">
        <v>852.5</v>
      </c>
      <c r="AK78" s="43">
        <v>834</v>
      </c>
      <c r="AL78" s="43">
        <v>810</v>
      </c>
      <c r="AM78" s="43">
        <v>760</v>
      </c>
      <c r="AN78" s="35">
        <f t="shared" si="63"/>
        <v>828.9</v>
      </c>
      <c r="AO78" s="35">
        <f t="shared" si="64"/>
        <v>866.74027777777781</v>
      </c>
      <c r="AP78" s="29">
        <v>810</v>
      </c>
      <c r="AQ78" s="29">
        <v>772</v>
      </c>
      <c r="AR78" s="36">
        <v>737.5</v>
      </c>
      <c r="AS78" s="29">
        <v>700</v>
      </c>
      <c r="AT78" s="29">
        <v>667.5</v>
      </c>
      <c r="AU78" s="35">
        <f t="shared" si="72"/>
        <v>737.4</v>
      </c>
      <c r="AV78" s="35">
        <f t="shared" si="65"/>
        <v>848.26309523809516</v>
      </c>
      <c r="AW78" s="29">
        <v>860</v>
      </c>
      <c r="AX78" s="29">
        <v>712.5</v>
      </c>
      <c r="AY78" s="29">
        <v>655</v>
      </c>
      <c r="AZ78" s="29">
        <v>772</v>
      </c>
      <c r="BA78" s="29">
        <v>750</v>
      </c>
      <c r="BB78" s="35">
        <f t="shared" si="54"/>
        <v>749.9</v>
      </c>
      <c r="BC78" s="35">
        <f t="shared" si="55"/>
        <v>835.96770833333335</v>
      </c>
      <c r="BD78" s="29">
        <v>762</v>
      </c>
      <c r="BE78" s="29">
        <v>772</v>
      </c>
      <c r="BF78" s="29">
        <v>758</v>
      </c>
      <c r="BG78" s="29">
        <v>745.71428571428567</v>
      </c>
      <c r="BH78" s="35">
        <f t="shared" si="52"/>
        <v>759.42857142857144</v>
      </c>
      <c r="BI78" s="35">
        <f t="shared" si="53"/>
        <v>827.46335978835987</v>
      </c>
      <c r="BJ78" s="29">
        <v>766.66666666666663</v>
      </c>
      <c r="BK78" s="29">
        <v>760</v>
      </c>
      <c r="BL78" s="29">
        <v>770</v>
      </c>
      <c r="BM78" s="29">
        <v>740</v>
      </c>
      <c r="BN78" s="38"/>
      <c r="BO78" s="35">
        <f t="shared" si="48"/>
        <v>759.16666666666663</v>
      </c>
      <c r="BP78" s="35">
        <f t="shared" si="50"/>
        <v>820.63369047619051</v>
      </c>
      <c r="BQ78" s="29"/>
      <c r="BR78" s="29"/>
      <c r="BS78" s="29"/>
      <c r="BT78" s="29"/>
      <c r="BU78" s="29"/>
      <c r="BV78" s="35" t="e">
        <f t="shared" si="57"/>
        <v>#DIV/0!</v>
      </c>
      <c r="BW78" s="35" t="e">
        <f t="shared" si="56"/>
        <v>#DIV/0!</v>
      </c>
      <c r="BX78" s="28"/>
      <c r="BY78" s="29"/>
      <c r="BZ78" s="29"/>
      <c r="CA78" s="29"/>
      <c r="CB78" s="35" t="e">
        <f t="shared" si="58"/>
        <v>#DIV/0!</v>
      </c>
      <c r="CD78" s="35">
        <f t="shared" si="51"/>
        <v>820.6336904761904</v>
      </c>
      <c r="CE78" s="37"/>
      <c r="CF78" s="37"/>
      <c r="CG78" s="37"/>
    </row>
    <row r="79" spans="1:85" ht="19.5" customHeight="1" x14ac:dyDescent="0.2">
      <c r="A79" s="27" t="s">
        <v>31</v>
      </c>
      <c r="B79" s="29" t="s">
        <v>71</v>
      </c>
      <c r="C79" s="29">
        <v>280</v>
      </c>
      <c r="D79" s="29">
        <v>170</v>
      </c>
      <c r="E79" s="29">
        <v>145</v>
      </c>
      <c r="F79" s="29">
        <v>150</v>
      </c>
      <c r="G79" s="35">
        <f t="shared" si="66"/>
        <v>186.25</v>
      </c>
      <c r="H79" s="29">
        <v>147.5</v>
      </c>
      <c r="I79" s="29">
        <v>127.5</v>
      </c>
      <c r="J79" s="29">
        <v>133</v>
      </c>
      <c r="K79" s="29">
        <v>140</v>
      </c>
      <c r="L79" s="35">
        <f t="shared" si="67"/>
        <v>137</v>
      </c>
      <c r="M79" s="35">
        <f t="shared" si="68"/>
        <v>161.625</v>
      </c>
      <c r="N79" s="29">
        <v>133.33333333333334</v>
      </c>
      <c r="O79" s="29"/>
      <c r="P79" s="29"/>
      <c r="Q79" s="29"/>
      <c r="R79" s="38"/>
      <c r="S79" s="35">
        <f t="shared" si="71"/>
        <v>133.33333333333334</v>
      </c>
      <c r="T79" s="35">
        <f t="shared" si="70"/>
        <v>152.19444444444446</v>
      </c>
      <c r="U79" s="29"/>
      <c r="V79" s="29"/>
      <c r="W79" s="29"/>
      <c r="X79" s="29"/>
      <c r="Y79" s="29"/>
      <c r="Z79" s="35"/>
      <c r="AA79" s="35">
        <f t="shared" si="60"/>
        <v>152.19444444444446</v>
      </c>
      <c r="AB79" s="28"/>
      <c r="AC79" s="29"/>
      <c r="AD79" s="29"/>
      <c r="AE79" s="29"/>
      <c r="AF79" s="38"/>
      <c r="AG79" s="35"/>
      <c r="AH79" s="35">
        <f t="shared" si="62"/>
        <v>152.19444444444446</v>
      </c>
      <c r="AI79" s="42"/>
      <c r="AJ79" s="42"/>
      <c r="AK79" s="42"/>
      <c r="AL79" s="42"/>
      <c r="AM79" s="42"/>
      <c r="AN79" s="35"/>
      <c r="AO79" s="35"/>
      <c r="AP79" s="29"/>
      <c r="AQ79" s="29"/>
      <c r="AR79" s="36"/>
      <c r="AS79" s="29"/>
      <c r="AT79" s="29"/>
      <c r="AU79" s="35"/>
      <c r="AV79" s="35">
        <f t="shared" si="65"/>
        <v>152.19444444444446</v>
      </c>
      <c r="AW79" s="29"/>
      <c r="AX79" s="29"/>
      <c r="AY79" s="29"/>
      <c r="AZ79" s="29"/>
      <c r="BA79" s="29"/>
      <c r="BB79" s="35"/>
      <c r="BC79" s="35">
        <f t="shared" si="55"/>
        <v>152.19444444444446</v>
      </c>
      <c r="BD79" s="29"/>
      <c r="BE79" s="29"/>
      <c r="BF79" s="29"/>
      <c r="BG79" s="29"/>
      <c r="BH79" s="35"/>
      <c r="BI79" s="35">
        <f t="shared" si="53"/>
        <v>152.19444444444446</v>
      </c>
      <c r="BJ79" s="29"/>
      <c r="BK79" s="29"/>
      <c r="BL79" s="29"/>
      <c r="BM79" s="29"/>
      <c r="BN79" s="38"/>
      <c r="BO79" s="35"/>
      <c r="BP79" s="35">
        <f t="shared" si="50"/>
        <v>152.19444444444446</v>
      </c>
      <c r="BQ79" s="29"/>
      <c r="BR79" s="29"/>
      <c r="BS79" s="29"/>
      <c r="BT79" s="29"/>
      <c r="BU79" s="29"/>
      <c r="BV79" s="35"/>
      <c r="BW79" s="35">
        <f t="shared" si="56"/>
        <v>152.19444444444446</v>
      </c>
      <c r="BX79" s="28"/>
      <c r="BY79" s="29"/>
      <c r="BZ79" s="29"/>
      <c r="CA79" s="29"/>
      <c r="CB79" s="35" t="e">
        <f t="shared" si="58"/>
        <v>#DIV/0!</v>
      </c>
      <c r="CD79" s="35">
        <f t="shared" si="51"/>
        <v>152.19444444444446</v>
      </c>
      <c r="CE79" s="37"/>
      <c r="CF79" s="37"/>
      <c r="CG79" s="37"/>
    </row>
    <row r="80" spans="1:85" ht="19.5" customHeight="1" x14ac:dyDescent="0.2">
      <c r="A80" s="27" t="s">
        <v>61</v>
      </c>
      <c r="B80" s="29" t="s">
        <v>71</v>
      </c>
      <c r="C80" s="29">
        <v>5496</v>
      </c>
      <c r="D80" s="29">
        <v>4618</v>
      </c>
      <c r="E80" s="29">
        <v>4548</v>
      </c>
      <c r="F80" s="29">
        <v>4628</v>
      </c>
      <c r="G80" s="35">
        <f t="shared" si="66"/>
        <v>4822.5</v>
      </c>
      <c r="H80" s="29">
        <v>4414</v>
      </c>
      <c r="I80" s="29">
        <v>4534</v>
      </c>
      <c r="J80" s="29">
        <v>4274</v>
      </c>
      <c r="K80" s="29">
        <v>4443</v>
      </c>
      <c r="L80" s="35">
        <f t="shared" si="67"/>
        <v>4416.25</v>
      </c>
      <c r="M80" s="35">
        <f t="shared" si="68"/>
        <v>4619.375</v>
      </c>
      <c r="N80" s="29">
        <v>4273.333333333333</v>
      </c>
      <c r="O80" s="29">
        <v>4350</v>
      </c>
      <c r="P80" s="29">
        <v>4294</v>
      </c>
      <c r="Q80" s="29">
        <v>5118.75</v>
      </c>
      <c r="R80" s="38"/>
      <c r="S80" s="35">
        <f t="shared" si="71"/>
        <v>4509.020833333333</v>
      </c>
      <c r="T80" s="35">
        <f t="shared" si="70"/>
        <v>4582.5902777777774</v>
      </c>
      <c r="U80" s="29">
        <v>4317.5</v>
      </c>
      <c r="V80" s="29">
        <v>4717.5</v>
      </c>
      <c r="W80" s="29">
        <v>4510</v>
      </c>
      <c r="X80" s="29">
        <v>4390</v>
      </c>
      <c r="Y80" s="29">
        <v>4896.666666666667</v>
      </c>
      <c r="Z80" s="35">
        <f t="shared" si="59"/>
        <v>4566.3333333333339</v>
      </c>
      <c r="AA80" s="35">
        <f t="shared" si="60"/>
        <v>4578.526041666667</v>
      </c>
      <c r="AB80" s="28">
        <v>4580</v>
      </c>
      <c r="AC80" s="29">
        <v>4232.5</v>
      </c>
      <c r="AD80" s="29">
        <v>4710</v>
      </c>
      <c r="AE80" s="29">
        <v>4760</v>
      </c>
      <c r="AF80" s="38"/>
      <c r="AG80" s="35">
        <f t="shared" si="61"/>
        <v>4570.625</v>
      </c>
      <c r="AH80" s="35">
        <f t="shared" si="62"/>
        <v>4576.9458333333332</v>
      </c>
      <c r="AI80" s="44">
        <v>4462.5</v>
      </c>
      <c r="AJ80" s="43">
        <v>4565</v>
      </c>
      <c r="AK80" s="43">
        <v>4300</v>
      </c>
      <c r="AL80" s="43">
        <v>4198</v>
      </c>
      <c r="AM80" s="43">
        <v>4360</v>
      </c>
      <c r="AN80" s="35">
        <f t="shared" si="63"/>
        <v>4377.1000000000004</v>
      </c>
      <c r="AO80" s="35">
        <f t="shared" si="64"/>
        <v>4543.6381944444447</v>
      </c>
      <c r="AP80" s="29">
        <v>3992.5</v>
      </c>
      <c r="AQ80" s="29">
        <v>4060</v>
      </c>
      <c r="AR80" s="36">
        <v>4252.5</v>
      </c>
      <c r="AS80" s="29">
        <v>4006</v>
      </c>
      <c r="AT80" s="29">
        <v>4052.5</v>
      </c>
      <c r="AU80" s="35">
        <f t="shared" si="72"/>
        <v>4072.7</v>
      </c>
      <c r="AV80" s="35">
        <f t="shared" si="65"/>
        <v>4476.3613095238088</v>
      </c>
      <c r="AW80" s="29">
        <v>3980</v>
      </c>
      <c r="AX80" s="29">
        <v>3963.3333333333335</v>
      </c>
      <c r="AY80" s="29">
        <v>4063.3333333333335</v>
      </c>
      <c r="AZ80" s="29">
        <v>4362</v>
      </c>
      <c r="BA80" s="29">
        <v>4080</v>
      </c>
      <c r="BB80" s="35">
        <f t="shared" si="54"/>
        <v>4089.7333333333336</v>
      </c>
      <c r="BC80" s="35">
        <f t="shared" si="55"/>
        <v>4428.0328124999996</v>
      </c>
      <c r="BD80" s="29">
        <v>3836</v>
      </c>
      <c r="BE80" s="29">
        <v>3886</v>
      </c>
      <c r="BF80" s="29">
        <v>3826</v>
      </c>
      <c r="BG80" s="29">
        <v>3762.8571428571427</v>
      </c>
      <c r="BH80" s="35">
        <f t="shared" si="52"/>
        <v>3827.7142857142858</v>
      </c>
      <c r="BI80" s="35">
        <f t="shared" si="53"/>
        <v>4361.3307539682537</v>
      </c>
      <c r="BJ80" s="29">
        <v>3593.3333333333335</v>
      </c>
      <c r="BK80" s="29">
        <v>3664</v>
      </c>
      <c r="BL80" s="29">
        <v>3706</v>
      </c>
      <c r="BM80" s="29">
        <v>3604</v>
      </c>
      <c r="BN80" s="38"/>
      <c r="BO80" s="35">
        <f t="shared" si="48"/>
        <v>3641.8333333333335</v>
      </c>
      <c r="BP80" s="35">
        <f t="shared" si="50"/>
        <v>4289.3810119047621</v>
      </c>
      <c r="BQ80" s="29"/>
      <c r="BR80" s="29"/>
      <c r="BS80" s="29"/>
      <c r="BT80" s="29"/>
      <c r="BU80" s="29"/>
      <c r="BV80" s="35" t="e">
        <f t="shared" si="57"/>
        <v>#DIV/0!</v>
      </c>
      <c r="BW80" s="35" t="e">
        <f t="shared" si="56"/>
        <v>#DIV/0!</v>
      </c>
      <c r="BX80" s="28"/>
      <c r="BY80" s="29"/>
      <c r="BZ80" s="29"/>
      <c r="CA80" s="29"/>
      <c r="CB80" s="35" t="e">
        <f t="shared" si="58"/>
        <v>#DIV/0!</v>
      </c>
      <c r="CD80" s="35">
        <f t="shared" si="51"/>
        <v>4289.3810119047612</v>
      </c>
      <c r="CE80" s="37"/>
      <c r="CF80" s="37"/>
      <c r="CG80" s="37"/>
    </row>
    <row r="81" spans="1:85" ht="19.5" customHeight="1" x14ac:dyDescent="0.2">
      <c r="A81" s="27" t="s">
        <v>62</v>
      </c>
      <c r="B81" s="29" t="s">
        <v>71</v>
      </c>
      <c r="C81" s="29">
        <v>3163.3333333333335</v>
      </c>
      <c r="D81" s="29">
        <v>3084</v>
      </c>
      <c r="E81" s="29">
        <v>3210</v>
      </c>
      <c r="F81" s="29">
        <v>3208</v>
      </c>
      <c r="G81" s="35">
        <f t="shared" si="66"/>
        <v>3166.3333333333335</v>
      </c>
      <c r="H81" s="29">
        <v>2880</v>
      </c>
      <c r="I81" s="29">
        <v>3190</v>
      </c>
      <c r="J81" s="29">
        <v>3304</v>
      </c>
      <c r="K81" s="29">
        <v>3406</v>
      </c>
      <c r="L81" s="35">
        <f t="shared" si="67"/>
        <v>3195</v>
      </c>
      <c r="M81" s="35">
        <f t="shared" si="68"/>
        <v>3180.666666666667</v>
      </c>
      <c r="N81" s="29">
        <v>3782.5</v>
      </c>
      <c r="O81" s="29">
        <v>3450</v>
      </c>
      <c r="P81" s="29">
        <v>3388</v>
      </c>
      <c r="Q81" s="29">
        <v>3198.75</v>
      </c>
      <c r="R81" s="38"/>
      <c r="S81" s="35">
        <f t="shared" si="71"/>
        <v>3454.8125</v>
      </c>
      <c r="T81" s="35">
        <f t="shared" si="70"/>
        <v>3272.0486111111113</v>
      </c>
      <c r="U81" s="29">
        <v>3447.5</v>
      </c>
      <c r="V81" s="29">
        <v>3472.5</v>
      </c>
      <c r="W81" s="29">
        <v>3222</v>
      </c>
      <c r="X81" s="29">
        <v>3025</v>
      </c>
      <c r="Y81" s="29">
        <v>3453.3333333333335</v>
      </c>
      <c r="Z81" s="35">
        <f t="shared" si="59"/>
        <v>3324.0666666666666</v>
      </c>
      <c r="AA81" s="35">
        <f t="shared" si="60"/>
        <v>3285.0531249999999</v>
      </c>
      <c r="AB81" s="28">
        <v>3243.3333333333335</v>
      </c>
      <c r="AC81" s="29">
        <v>3456</v>
      </c>
      <c r="AD81" s="29">
        <v>3076</v>
      </c>
      <c r="AE81" s="29">
        <v>3268</v>
      </c>
      <c r="AF81" s="38"/>
      <c r="AG81" s="35">
        <f t="shared" si="61"/>
        <v>3260.8333333333335</v>
      </c>
      <c r="AH81" s="35">
        <f t="shared" si="62"/>
        <v>3280.2091666666665</v>
      </c>
      <c r="AI81" s="43">
        <v>3302</v>
      </c>
      <c r="AJ81" s="43">
        <v>3342.5</v>
      </c>
      <c r="AK81" s="43">
        <v>3170</v>
      </c>
      <c r="AL81" s="43">
        <v>3094</v>
      </c>
      <c r="AM81" s="43">
        <v>3140</v>
      </c>
      <c r="AN81" s="35">
        <f t="shared" si="63"/>
        <v>3209.7</v>
      </c>
      <c r="AO81" s="35">
        <f t="shared" si="64"/>
        <v>3268.4576388888886</v>
      </c>
      <c r="AP81" s="29">
        <v>3217.5</v>
      </c>
      <c r="AQ81" s="29">
        <v>3016</v>
      </c>
      <c r="AR81" s="36">
        <v>3175</v>
      </c>
      <c r="AS81" s="29">
        <v>3128</v>
      </c>
      <c r="AT81" s="29">
        <v>3035</v>
      </c>
      <c r="AU81" s="35">
        <f t="shared" si="72"/>
        <v>3114.3</v>
      </c>
      <c r="AV81" s="35">
        <f t="shared" si="65"/>
        <v>3246.4351190476191</v>
      </c>
      <c r="AW81" s="29">
        <v>3470</v>
      </c>
      <c r="AX81" s="29">
        <v>3442.5</v>
      </c>
      <c r="AY81" s="29">
        <v>3185</v>
      </c>
      <c r="AZ81" s="29">
        <v>3250</v>
      </c>
      <c r="BA81" s="29">
        <v>3224</v>
      </c>
      <c r="BB81" s="35">
        <f t="shared" si="54"/>
        <v>3314.3</v>
      </c>
      <c r="BC81" s="35">
        <f t="shared" si="55"/>
        <v>3254.9182291666666</v>
      </c>
      <c r="BD81" s="29">
        <v>3532</v>
      </c>
      <c r="BE81" s="29">
        <v>3486</v>
      </c>
      <c r="BF81" s="29">
        <v>3380</v>
      </c>
      <c r="BG81" s="29">
        <v>3311.4285714285716</v>
      </c>
      <c r="BH81" s="35">
        <f t="shared" si="52"/>
        <v>3427.3571428571431</v>
      </c>
      <c r="BI81" s="35">
        <f t="shared" si="53"/>
        <v>3274.0781084656087</v>
      </c>
      <c r="BJ81" s="29">
        <v>3376.6666666666665</v>
      </c>
      <c r="BK81" s="29">
        <v>3388</v>
      </c>
      <c r="BL81" s="29">
        <v>3224</v>
      </c>
      <c r="BM81" s="29">
        <v>3284</v>
      </c>
      <c r="BN81" s="38"/>
      <c r="BO81" s="35">
        <f t="shared" si="48"/>
        <v>3318.1666666666665</v>
      </c>
      <c r="BP81" s="35">
        <f t="shared" si="50"/>
        <v>3278.4869642857143</v>
      </c>
      <c r="BQ81" s="29"/>
      <c r="BR81" s="29"/>
      <c r="BS81" s="29"/>
      <c r="BT81" s="29"/>
      <c r="BU81" s="29"/>
      <c r="BV81" s="35" t="e">
        <f t="shared" si="57"/>
        <v>#DIV/0!</v>
      </c>
      <c r="BW81" s="35" t="e">
        <f t="shared" si="56"/>
        <v>#DIV/0!</v>
      </c>
      <c r="BX81" s="28"/>
      <c r="BY81" s="29"/>
      <c r="BZ81" s="29"/>
      <c r="CA81" s="29"/>
      <c r="CB81" s="35" t="e">
        <f t="shared" si="58"/>
        <v>#DIV/0!</v>
      </c>
      <c r="CD81" s="35">
        <f t="shared" si="51"/>
        <v>3278.4869642857143</v>
      </c>
      <c r="CE81" s="37"/>
      <c r="CF81" s="37"/>
      <c r="CG81" s="37"/>
    </row>
    <row r="82" spans="1:85" ht="19.5" customHeight="1" x14ac:dyDescent="0.2">
      <c r="A82" s="27" t="s">
        <v>63</v>
      </c>
      <c r="B82" s="29" t="s">
        <v>71</v>
      </c>
      <c r="C82" s="29">
        <v>1665</v>
      </c>
      <c r="D82" s="29">
        <v>1630</v>
      </c>
      <c r="E82" s="29">
        <v>1592</v>
      </c>
      <c r="F82" s="29">
        <v>1588</v>
      </c>
      <c r="G82" s="35">
        <f t="shared" si="66"/>
        <v>1618.75</v>
      </c>
      <c r="H82" s="29">
        <v>1558</v>
      </c>
      <c r="I82" s="29">
        <v>1584</v>
      </c>
      <c r="J82" s="29">
        <v>1566</v>
      </c>
      <c r="K82" s="29">
        <v>1542</v>
      </c>
      <c r="L82" s="35">
        <f t="shared" si="67"/>
        <v>1562.5</v>
      </c>
      <c r="M82" s="35">
        <f t="shared" si="68"/>
        <v>1590.625</v>
      </c>
      <c r="N82" s="29">
        <v>1712.5</v>
      </c>
      <c r="O82" s="29">
        <v>1686</v>
      </c>
      <c r="P82" s="29">
        <v>1684</v>
      </c>
      <c r="Q82" s="29">
        <v>1761.25</v>
      </c>
      <c r="R82" s="38"/>
      <c r="S82" s="35">
        <f t="shared" si="71"/>
        <v>1710.9375</v>
      </c>
      <c r="T82" s="35">
        <f t="shared" si="70"/>
        <v>1630.7291666666667</v>
      </c>
      <c r="U82" s="29">
        <v>1685</v>
      </c>
      <c r="V82" s="29">
        <v>1645</v>
      </c>
      <c r="W82" s="29">
        <v>1652</v>
      </c>
      <c r="X82" s="29">
        <v>1572.5</v>
      </c>
      <c r="Y82" s="29">
        <v>1613.3333333333333</v>
      </c>
      <c r="Z82" s="35">
        <f t="shared" si="59"/>
        <v>1633.5666666666666</v>
      </c>
      <c r="AA82" s="35">
        <f t="shared" si="60"/>
        <v>1631.4385416666667</v>
      </c>
      <c r="AB82" s="28">
        <v>1606.6666666666667</v>
      </c>
      <c r="AC82" s="29">
        <v>1598</v>
      </c>
      <c r="AD82" s="29">
        <v>1628</v>
      </c>
      <c r="AE82" s="29">
        <v>1618</v>
      </c>
      <c r="AF82" s="38"/>
      <c r="AG82" s="35">
        <f t="shared" si="61"/>
        <v>1612.6666666666667</v>
      </c>
      <c r="AH82" s="35">
        <f t="shared" si="62"/>
        <v>1627.6841666666667</v>
      </c>
      <c r="AI82" s="43">
        <v>1532</v>
      </c>
      <c r="AJ82" s="43">
        <v>1630</v>
      </c>
      <c r="AK82" s="43">
        <v>1510</v>
      </c>
      <c r="AL82" s="43">
        <v>1462</v>
      </c>
      <c r="AM82" s="43">
        <v>1610</v>
      </c>
      <c r="AN82" s="35">
        <f t="shared" si="63"/>
        <v>1548.8</v>
      </c>
      <c r="AO82" s="35">
        <f t="shared" si="64"/>
        <v>1614.5368055555555</v>
      </c>
      <c r="AP82" s="29">
        <v>1460</v>
      </c>
      <c r="AQ82" s="29">
        <v>1458</v>
      </c>
      <c r="AR82" s="36">
        <v>1502.5</v>
      </c>
      <c r="AS82" s="29">
        <v>1434</v>
      </c>
      <c r="AT82" s="29">
        <v>1402.5</v>
      </c>
      <c r="AU82" s="35">
        <f t="shared" si="72"/>
        <v>1451.4</v>
      </c>
      <c r="AV82" s="35">
        <f t="shared" si="65"/>
        <v>1591.2315476190477</v>
      </c>
      <c r="AW82" s="29">
        <v>1590</v>
      </c>
      <c r="AX82" s="29">
        <v>1455</v>
      </c>
      <c r="AY82" s="29">
        <v>1468</v>
      </c>
      <c r="AZ82" s="29">
        <v>1448</v>
      </c>
      <c r="BA82" s="29">
        <v>1458</v>
      </c>
      <c r="BB82" s="35">
        <f t="shared" si="54"/>
        <v>1483.8</v>
      </c>
      <c r="BC82" s="35">
        <f t="shared" si="55"/>
        <v>1577.8026041666667</v>
      </c>
      <c r="BD82" s="29">
        <v>1514</v>
      </c>
      <c r="BE82" s="29">
        <v>1506</v>
      </c>
      <c r="BF82" s="29">
        <v>1524</v>
      </c>
      <c r="BG82" s="29">
        <v>1487.1428571428571</v>
      </c>
      <c r="BH82" s="35">
        <f t="shared" si="52"/>
        <v>1507.7857142857142</v>
      </c>
      <c r="BI82" s="35">
        <f t="shared" si="53"/>
        <v>1570.0229497354496</v>
      </c>
      <c r="BJ82" s="29">
        <v>1510</v>
      </c>
      <c r="BK82" s="29">
        <v>1512</v>
      </c>
      <c r="BL82" s="29">
        <v>1482</v>
      </c>
      <c r="BM82" s="29">
        <v>1480</v>
      </c>
      <c r="BN82" s="38"/>
      <c r="BO82" s="35">
        <f t="shared" si="48"/>
        <v>1496</v>
      </c>
      <c r="BP82" s="35">
        <f t="shared" si="50"/>
        <v>1562.6206547619047</v>
      </c>
      <c r="BQ82" s="29"/>
      <c r="BR82" s="29"/>
      <c r="BS82" s="29"/>
      <c r="BT82" s="29"/>
      <c r="BU82" s="29"/>
      <c r="BV82" s="35" t="e">
        <f t="shared" si="57"/>
        <v>#DIV/0!</v>
      </c>
      <c r="BW82" s="35" t="e">
        <f t="shared" si="56"/>
        <v>#DIV/0!</v>
      </c>
      <c r="BX82" s="28"/>
      <c r="BY82" s="29"/>
      <c r="BZ82" s="29"/>
      <c r="CA82" s="29"/>
      <c r="CB82" s="35" t="e">
        <f t="shared" si="58"/>
        <v>#DIV/0!</v>
      </c>
      <c r="CD82" s="35">
        <f t="shared" si="51"/>
        <v>1562.6206547619045</v>
      </c>
      <c r="CE82" s="37"/>
      <c r="CF82" s="37"/>
      <c r="CG82" s="37"/>
    </row>
    <row r="83" spans="1:85" ht="19.5" customHeight="1" x14ac:dyDescent="0.2">
      <c r="A83" s="27" t="s">
        <v>58</v>
      </c>
      <c r="B83" s="29" t="s">
        <v>71</v>
      </c>
      <c r="C83" s="29">
        <v>15843.333333333334</v>
      </c>
      <c r="D83" s="29">
        <v>14946</v>
      </c>
      <c r="E83" s="29">
        <v>14892</v>
      </c>
      <c r="F83" s="29">
        <v>14630</v>
      </c>
      <c r="G83" s="35">
        <f t="shared" si="66"/>
        <v>15077.833333333334</v>
      </c>
      <c r="H83" s="29">
        <v>14650</v>
      </c>
      <c r="I83" s="29">
        <v>15040</v>
      </c>
      <c r="J83" s="29">
        <v>14852</v>
      </c>
      <c r="K83" s="29">
        <v>14582</v>
      </c>
      <c r="L83" s="35">
        <f t="shared" si="67"/>
        <v>14781</v>
      </c>
      <c r="M83" s="35">
        <f t="shared" si="68"/>
        <v>14929.416666666668</v>
      </c>
      <c r="N83" s="29">
        <v>16215</v>
      </c>
      <c r="O83" s="29">
        <v>15080</v>
      </c>
      <c r="P83" s="29">
        <v>14492</v>
      </c>
      <c r="Q83" s="29">
        <v>14893.75</v>
      </c>
      <c r="R83" s="38"/>
      <c r="S83" s="35">
        <f t="shared" si="71"/>
        <v>15170.1875</v>
      </c>
      <c r="T83" s="35">
        <f t="shared" si="70"/>
        <v>15009.673611111111</v>
      </c>
      <c r="U83" s="29">
        <v>13745</v>
      </c>
      <c r="V83" s="29">
        <v>14420</v>
      </c>
      <c r="W83" s="29">
        <v>14695</v>
      </c>
      <c r="X83" s="29">
        <v>13802.5</v>
      </c>
      <c r="Y83" s="29">
        <v>16100</v>
      </c>
      <c r="Z83" s="35">
        <f t="shared" si="59"/>
        <v>14552.5</v>
      </c>
      <c r="AA83" s="35">
        <f t="shared" si="60"/>
        <v>14895.380208333334</v>
      </c>
      <c r="AB83" s="28">
        <v>13938</v>
      </c>
      <c r="AC83" s="29">
        <v>14005</v>
      </c>
      <c r="AD83" s="29">
        <v>14185</v>
      </c>
      <c r="AE83" s="29">
        <v>13878</v>
      </c>
      <c r="AF83" s="38"/>
      <c r="AG83" s="35">
        <f t="shared" si="61"/>
        <v>14001.5</v>
      </c>
      <c r="AH83" s="35">
        <f t="shared" si="62"/>
        <v>14716.604166666666</v>
      </c>
      <c r="AI83" s="43">
        <v>13935</v>
      </c>
      <c r="AJ83" s="43">
        <v>14620</v>
      </c>
      <c r="AK83" s="43">
        <v>13022</v>
      </c>
      <c r="AL83" s="43">
        <v>13174</v>
      </c>
      <c r="AM83" s="43">
        <v>12860</v>
      </c>
      <c r="AN83" s="35">
        <f t="shared" si="63"/>
        <v>13522.2</v>
      </c>
      <c r="AO83" s="35">
        <f t="shared" si="64"/>
        <v>14517.536805555554</v>
      </c>
      <c r="AP83" s="29">
        <v>13240</v>
      </c>
      <c r="AQ83" s="29">
        <v>12376</v>
      </c>
      <c r="AR83" s="36">
        <v>13532.5</v>
      </c>
      <c r="AS83" s="29">
        <v>12692</v>
      </c>
      <c r="AT83" s="29">
        <v>12802.5</v>
      </c>
      <c r="AU83" s="35">
        <f t="shared" si="72"/>
        <v>12928.6</v>
      </c>
      <c r="AV83" s="35">
        <f t="shared" si="65"/>
        <v>14290.545833333334</v>
      </c>
      <c r="AW83" s="29">
        <v>11200</v>
      </c>
      <c r="AX83" s="29">
        <v>13365</v>
      </c>
      <c r="AY83" s="29">
        <v>13577.5</v>
      </c>
      <c r="AZ83" s="29">
        <v>13760</v>
      </c>
      <c r="BA83" s="29">
        <v>13942</v>
      </c>
      <c r="BB83" s="35">
        <f t="shared" si="54"/>
        <v>13168.9</v>
      </c>
      <c r="BC83" s="35">
        <f t="shared" si="55"/>
        <v>14150.340104166666</v>
      </c>
      <c r="BD83" s="29">
        <v>13728</v>
      </c>
      <c r="BE83" s="29">
        <v>13518</v>
      </c>
      <c r="BF83" s="29">
        <v>13112</v>
      </c>
      <c r="BG83" s="29">
        <v>13255.714285714286</v>
      </c>
      <c r="BH83" s="35">
        <f t="shared" si="52"/>
        <v>13403.428571428572</v>
      </c>
      <c r="BI83" s="35">
        <f t="shared" si="53"/>
        <v>14067.349933862433</v>
      </c>
      <c r="BJ83" s="29">
        <v>12560</v>
      </c>
      <c r="BK83" s="29">
        <v>13176</v>
      </c>
      <c r="BL83" s="29">
        <v>13788</v>
      </c>
      <c r="BM83" s="29">
        <v>13108</v>
      </c>
      <c r="BN83" s="38"/>
      <c r="BO83" s="35">
        <f t="shared" si="48"/>
        <v>13158</v>
      </c>
      <c r="BP83" s="35">
        <f t="shared" si="50"/>
        <v>13976.41494047619</v>
      </c>
      <c r="BQ83" s="29"/>
      <c r="BR83" s="29"/>
      <c r="BS83" s="29"/>
      <c r="BT83" s="29"/>
      <c r="BU83" s="29"/>
      <c r="BV83" s="35" t="e">
        <f t="shared" si="57"/>
        <v>#DIV/0!</v>
      </c>
      <c r="BW83" s="35" t="e">
        <f t="shared" si="56"/>
        <v>#DIV/0!</v>
      </c>
      <c r="BX83" s="28"/>
      <c r="BY83" s="29"/>
      <c r="BZ83" s="29"/>
      <c r="CA83" s="29"/>
      <c r="CB83" s="35" t="e">
        <f t="shared" si="58"/>
        <v>#DIV/0!</v>
      </c>
      <c r="CD83" s="35">
        <f t="shared" si="51"/>
        <v>13976.41494047619</v>
      </c>
      <c r="CE83" s="37"/>
      <c r="CF83" s="37"/>
      <c r="CG83" s="37"/>
    </row>
    <row r="84" spans="1:85" ht="19.5" customHeight="1" x14ac:dyDescent="0.2">
      <c r="A84" s="27" t="s">
        <v>59</v>
      </c>
      <c r="B84" s="29" t="s">
        <v>71</v>
      </c>
      <c r="C84" s="29">
        <v>14953.333333333334</v>
      </c>
      <c r="D84" s="29">
        <v>14490</v>
      </c>
      <c r="E84" s="29">
        <v>14566</v>
      </c>
      <c r="F84" s="29">
        <v>15444</v>
      </c>
      <c r="G84" s="35">
        <f t="shared" si="66"/>
        <v>14863.333333333334</v>
      </c>
      <c r="H84" s="29">
        <v>15408</v>
      </c>
      <c r="I84" s="29">
        <v>14910</v>
      </c>
      <c r="J84" s="29">
        <v>14232</v>
      </c>
      <c r="K84" s="29">
        <v>15042</v>
      </c>
      <c r="L84" s="35">
        <f t="shared" si="67"/>
        <v>14898</v>
      </c>
      <c r="M84" s="35">
        <f t="shared" si="68"/>
        <v>14880.666666666668</v>
      </c>
      <c r="N84" s="29">
        <v>16390</v>
      </c>
      <c r="O84" s="29">
        <v>15976</v>
      </c>
      <c r="P84" s="29">
        <v>14200</v>
      </c>
      <c r="Q84" s="29">
        <v>13202.5</v>
      </c>
      <c r="R84" s="38"/>
      <c r="S84" s="35">
        <f t="shared" si="71"/>
        <v>14942.125</v>
      </c>
      <c r="T84" s="35">
        <f t="shared" si="70"/>
        <v>14901.152777777779</v>
      </c>
      <c r="U84" s="29">
        <v>14270</v>
      </c>
      <c r="V84" s="29">
        <v>14405</v>
      </c>
      <c r="W84" s="29">
        <v>12240</v>
      </c>
      <c r="X84" s="29">
        <v>14162.5</v>
      </c>
      <c r="Y84" s="29">
        <v>14100</v>
      </c>
      <c r="Z84" s="35">
        <f t="shared" si="59"/>
        <v>13835.5</v>
      </c>
      <c r="AA84" s="35">
        <f t="shared" si="60"/>
        <v>14634.739583333334</v>
      </c>
      <c r="AB84" s="28">
        <v>13628</v>
      </c>
      <c r="AC84" s="29">
        <v>12000</v>
      </c>
      <c r="AD84" s="29">
        <v>12560</v>
      </c>
      <c r="AE84" s="29">
        <v>12730</v>
      </c>
      <c r="AF84" s="38"/>
      <c r="AG84" s="35">
        <f t="shared" si="61"/>
        <v>12729.5</v>
      </c>
      <c r="AH84" s="35">
        <f t="shared" si="62"/>
        <v>14253.691666666666</v>
      </c>
      <c r="AI84" s="43">
        <v>12358</v>
      </c>
      <c r="AJ84" s="43">
        <v>12882.5</v>
      </c>
      <c r="AK84" s="43">
        <v>11896</v>
      </c>
      <c r="AL84" s="43">
        <v>11660</v>
      </c>
      <c r="AM84" s="43">
        <v>10410</v>
      </c>
      <c r="AN84" s="35">
        <f t="shared" si="63"/>
        <v>11841.3</v>
      </c>
      <c r="AO84" s="35">
        <f t="shared" si="64"/>
        <v>13851.626388888888</v>
      </c>
      <c r="AP84" s="29">
        <v>11470</v>
      </c>
      <c r="AQ84" s="29">
        <v>11216</v>
      </c>
      <c r="AR84" s="36">
        <v>12055</v>
      </c>
      <c r="AS84" s="29">
        <v>11244</v>
      </c>
      <c r="AT84" s="29">
        <v>11057.5</v>
      </c>
      <c r="AU84" s="35">
        <f t="shared" si="72"/>
        <v>11408.5</v>
      </c>
      <c r="AV84" s="35">
        <f t="shared" si="65"/>
        <v>13502.608333333334</v>
      </c>
      <c r="AW84" s="29">
        <v>13810</v>
      </c>
      <c r="AX84" s="29">
        <v>12312.5</v>
      </c>
      <c r="AY84" s="29">
        <v>9400</v>
      </c>
      <c r="AZ84" s="29">
        <v>11732</v>
      </c>
      <c r="BA84" s="29">
        <v>11858</v>
      </c>
      <c r="BB84" s="35">
        <f t="shared" si="54"/>
        <v>11822.5</v>
      </c>
      <c r="BC84" s="35">
        <f t="shared" si="55"/>
        <v>13292.594791666666</v>
      </c>
      <c r="BD84" s="29">
        <v>11948</v>
      </c>
      <c r="BE84" s="29">
        <v>11840</v>
      </c>
      <c r="BF84" s="29">
        <v>12084</v>
      </c>
      <c r="BG84" s="29">
        <v>12360</v>
      </c>
      <c r="BH84" s="35">
        <f t="shared" si="52"/>
        <v>12058</v>
      </c>
      <c r="BI84" s="35">
        <f t="shared" si="53"/>
        <v>13155.417592592592</v>
      </c>
      <c r="BJ84" s="29">
        <v>11643.333333333334</v>
      </c>
      <c r="BK84" s="29">
        <v>11942</v>
      </c>
      <c r="BL84" s="29">
        <v>11944</v>
      </c>
      <c r="BM84" s="29">
        <v>12020</v>
      </c>
      <c r="BN84" s="38"/>
      <c r="BO84" s="35">
        <f t="shared" si="48"/>
        <v>11887.333333333334</v>
      </c>
      <c r="BP84" s="35">
        <f t="shared" si="50"/>
        <v>13028.609166666665</v>
      </c>
      <c r="BQ84" s="29"/>
      <c r="BR84" s="29"/>
      <c r="BS84" s="29"/>
      <c r="BT84" s="29"/>
      <c r="BU84" s="29"/>
      <c r="BV84" s="35" t="e">
        <f t="shared" si="57"/>
        <v>#DIV/0!</v>
      </c>
      <c r="BW84" s="35" t="e">
        <f t="shared" si="56"/>
        <v>#DIV/0!</v>
      </c>
      <c r="BX84" s="28"/>
      <c r="BY84" s="29"/>
      <c r="BZ84" s="29"/>
      <c r="CA84" s="29"/>
      <c r="CB84" s="35" t="e">
        <f t="shared" si="58"/>
        <v>#DIV/0!</v>
      </c>
      <c r="CD84" s="35">
        <f t="shared" si="51"/>
        <v>13028.609166666667</v>
      </c>
      <c r="CE84" s="37"/>
      <c r="CF84" s="37"/>
      <c r="CG84" s="37"/>
    </row>
    <row r="85" spans="1:85" ht="19.5" customHeight="1" x14ac:dyDescent="0.2">
      <c r="A85" s="27" t="s">
        <v>54</v>
      </c>
      <c r="B85" s="29" t="s">
        <v>71</v>
      </c>
      <c r="C85" s="29">
        <v>3820</v>
      </c>
      <c r="D85" s="29">
        <v>4145</v>
      </c>
      <c r="E85" s="29">
        <v>4070</v>
      </c>
      <c r="F85" s="29">
        <v>4082.5</v>
      </c>
      <c r="G85" s="35">
        <f t="shared" si="66"/>
        <v>4029.375</v>
      </c>
      <c r="H85" s="29">
        <v>4675</v>
      </c>
      <c r="I85" s="29">
        <v>4140</v>
      </c>
      <c r="J85" s="29">
        <v>4210</v>
      </c>
      <c r="K85" s="29">
        <v>4023</v>
      </c>
      <c r="L85" s="35">
        <f t="shared" si="67"/>
        <v>4262</v>
      </c>
      <c r="M85" s="35">
        <f t="shared" si="68"/>
        <v>4145.6875</v>
      </c>
      <c r="N85" s="29">
        <v>4540</v>
      </c>
      <c r="O85" s="29">
        <v>3072.5</v>
      </c>
      <c r="P85" s="29">
        <v>4123.333333333333</v>
      </c>
      <c r="Q85" s="29">
        <v>4076.6666666666665</v>
      </c>
      <c r="R85" s="38"/>
      <c r="S85" s="35">
        <f t="shared" si="71"/>
        <v>3953.1249999999995</v>
      </c>
      <c r="T85" s="35">
        <f t="shared" si="70"/>
        <v>4081.5</v>
      </c>
      <c r="U85" s="29">
        <v>4257.5</v>
      </c>
      <c r="V85" s="29">
        <v>4370</v>
      </c>
      <c r="W85" s="29">
        <v>3747.5</v>
      </c>
      <c r="X85" s="29">
        <v>3840</v>
      </c>
      <c r="Y85" s="29">
        <v>4505</v>
      </c>
      <c r="Z85" s="35">
        <f t="shared" si="59"/>
        <v>4144</v>
      </c>
      <c r="AA85" s="35">
        <f t="shared" si="60"/>
        <v>4097.125</v>
      </c>
      <c r="AB85" s="28">
        <v>4390</v>
      </c>
      <c r="AC85" s="29">
        <v>4577.5</v>
      </c>
      <c r="AD85" s="29">
        <v>5366</v>
      </c>
      <c r="AE85" s="29">
        <v>4984</v>
      </c>
      <c r="AF85" s="38"/>
      <c r="AG85" s="35">
        <f t="shared" si="61"/>
        <v>4829.375</v>
      </c>
      <c r="AH85" s="35">
        <f t="shared" si="62"/>
        <v>4243.5749999999998</v>
      </c>
      <c r="AI85" s="43">
        <v>4070</v>
      </c>
      <c r="AJ85" s="43">
        <v>3983.3333333333335</v>
      </c>
      <c r="AK85" s="43">
        <v>3795</v>
      </c>
      <c r="AL85" s="43">
        <v>3622.5</v>
      </c>
      <c r="AM85" s="42"/>
      <c r="AN85" s="35">
        <f t="shared" si="63"/>
        <v>3867.7083333333335</v>
      </c>
      <c r="AO85" s="35">
        <f t="shared" si="64"/>
        <v>4180.9305555555557</v>
      </c>
      <c r="AP85" s="29">
        <v>3515</v>
      </c>
      <c r="AQ85" s="29">
        <v>3400</v>
      </c>
      <c r="AR85" s="36">
        <v>3503.3333333333335</v>
      </c>
      <c r="AS85" s="29">
        <v>3362.5</v>
      </c>
      <c r="AT85" s="29">
        <v>3303.3333333333335</v>
      </c>
      <c r="AU85" s="35">
        <f t="shared" si="72"/>
        <v>3416.8333333333335</v>
      </c>
      <c r="AV85" s="35">
        <f t="shared" si="65"/>
        <v>4071.7738095238096</v>
      </c>
      <c r="AW85" s="29">
        <v>3310</v>
      </c>
      <c r="AX85" s="29">
        <v>3320</v>
      </c>
      <c r="AY85" s="29">
        <v>3246.6666666666665</v>
      </c>
      <c r="AZ85" s="29">
        <v>3170</v>
      </c>
      <c r="BA85" s="29">
        <v>3282.5</v>
      </c>
      <c r="BB85" s="35">
        <f t="shared" si="54"/>
        <v>3265.833333333333</v>
      </c>
      <c r="BC85" s="35">
        <f t="shared" si="55"/>
        <v>3971.03125</v>
      </c>
      <c r="BD85" s="29">
        <v>3360</v>
      </c>
      <c r="BE85" s="29">
        <v>3460</v>
      </c>
      <c r="BF85" s="29">
        <v>3627.5</v>
      </c>
      <c r="BG85" s="29">
        <v>3600</v>
      </c>
      <c r="BH85" s="35">
        <f t="shared" si="52"/>
        <v>3511.875</v>
      </c>
      <c r="BI85" s="35">
        <f t="shared" si="53"/>
        <v>3920.0138888888887</v>
      </c>
      <c r="BJ85" s="29">
        <v>3446.6666666666665</v>
      </c>
      <c r="BK85" s="29">
        <v>3580</v>
      </c>
      <c r="BL85" s="29">
        <v>3632.5</v>
      </c>
      <c r="BM85" s="29">
        <v>3497.5</v>
      </c>
      <c r="BN85" s="38"/>
      <c r="BO85" s="35">
        <f t="shared" si="48"/>
        <v>3539.1666666666665</v>
      </c>
      <c r="BP85" s="35">
        <f t="shared" si="50"/>
        <v>3881.9291666666672</v>
      </c>
      <c r="BQ85" s="29"/>
      <c r="BR85" s="29"/>
      <c r="BS85" s="29"/>
      <c r="BT85" s="29"/>
      <c r="BU85" s="29"/>
      <c r="BV85" s="35" t="e">
        <f t="shared" si="57"/>
        <v>#DIV/0!</v>
      </c>
      <c r="BW85" s="35" t="e">
        <f t="shared" si="56"/>
        <v>#DIV/0!</v>
      </c>
      <c r="BX85" s="28"/>
      <c r="BY85" s="29"/>
      <c r="BZ85" s="29"/>
      <c r="CA85" s="29"/>
      <c r="CB85" s="35" t="e">
        <f t="shared" si="58"/>
        <v>#DIV/0!</v>
      </c>
      <c r="CD85" s="35">
        <f t="shared" si="51"/>
        <v>3881.9291666666663</v>
      </c>
      <c r="CE85" s="37"/>
      <c r="CF85" s="37"/>
      <c r="CG85" s="37"/>
    </row>
    <row r="86" spans="1:85" ht="19.5" customHeight="1" x14ac:dyDescent="0.2">
      <c r="A86" s="27" t="s">
        <v>55</v>
      </c>
      <c r="B86" s="29" t="s">
        <v>71</v>
      </c>
      <c r="C86" s="29">
        <v>1916</v>
      </c>
      <c r="D86" s="29">
        <v>1602.5</v>
      </c>
      <c r="E86" s="29">
        <v>1595</v>
      </c>
      <c r="F86" s="29">
        <v>1555</v>
      </c>
      <c r="G86" s="35">
        <f t="shared" si="66"/>
        <v>1667.125</v>
      </c>
      <c r="H86" s="29">
        <v>1507.5</v>
      </c>
      <c r="I86" s="29">
        <v>1605</v>
      </c>
      <c r="J86" s="29">
        <v>1580</v>
      </c>
      <c r="K86" s="29">
        <v>1590</v>
      </c>
      <c r="L86" s="35">
        <f t="shared" si="67"/>
        <v>1570.625</v>
      </c>
      <c r="M86" s="35">
        <f t="shared" si="68"/>
        <v>1618.875</v>
      </c>
      <c r="N86" s="29">
        <v>1553.3333333333333</v>
      </c>
      <c r="O86" s="29">
        <v>1475</v>
      </c>
      <c r="P86" s="29">
        <v>1490</v>
      </c>
      <c r="Q86" s="29">
        <v>2190</v>
      </c>
      <c r="R86" s="38"/>
      <c r="S86" s="35">
        <f t="shared" si="71"/>
        <v>1677.0833333333333</v>
      </c>
      <c r="T86" s="35">
        <f t="shared" si="70"/>
        <v>1638.2777777777776</v>
      </c>
      <c r="U86" s="29">
        <v>1600</v>
      </c>
      <c r="V86" s="29">
        <v>1650</v>
      </c>
      <c r="W86" s="29">
        <v>1602.5</v>
      </c>
      <c r="X86" s="29">
        <v>1610</v>
      </c>
      <c r="Y86" s="29">
        <v>1750</v>
      </c>
      <c r="Z86" s="35">
        <f t="shared" si="59"/>
        <v>1642.5</v>
      </c>
      <c r="AA86" s="35">
        <f t="shared" si="60"/>
        <v>1639.3333333333333</v>
      </c>
      <c r="AB86" s="28">
        <v>1590</v>
      </c>
      <c r="AC86" s="29">
        <v>1807.5</v>
      </c>
      <c r="AD86" s="29">
        <v>1860</v>
      </c>
      <c r="AE86" s="29">
        <v>2054</v>
      </c>
      <c r="AF86" s="38"/>
      <c r="AG86" s="35">
        <f t="shared" si="61"/>
        <v>1827.875</v>
      </c>
      <c r="AH86" s="35">
        <f t="shared" si="62"/>
        <v>1677.0416666666665</v>
      </c>
      <c r="AI86" s="43">
        <v>1586.6666666666667</v>
      </c>
      <c r="AJ86" s="43">
        <v>1670</v>
      </c>
      <c r="AK86" s="43">
        <v>1552.5</v>
      </c>
      <c r="AL86" s="43">
        <v>1510</v>
      </c>
      <c r="AM86" s="42"/>
      <c r="AN86" s="35">
        <f t="shared" si="63"/>
        <v>1579.7916666666667</v>
      </c>
      <c r="AO86" s="35">
        <f t="shared" si="64"/>
        <v>1660.8333333333333</v>
      </c>
      <c r="AP86" s="29">
        <v>1455</v>
      </c>
      <c r="AQ86" s="29">
        <v>1397.5</v>
      </c>
      <c r="AR86" s="36">
        <v>1450</v>
      </c>
      <c r="AS86" s="29">
        <v>1382.5</v>
      </c>
      <c r="AT86" s="29">
        <v>1406.6666666666667</v>
      </c>
      <c r="AU86" s="35">
        <f t="shared" si="72"/>
        <v>1418.3333333333335</v>
      </c>
      <c r="AV86" s="35">
        <f t="shared" si="65"/>
        <v>1626.1904761904759</v>
      </c>
      <c r="AW86" s="29">
        <v>1460</v>
      </c>
      <c r="AX86" s="29">
        <v>1473.3333333333333</v>
      </c>
      <c r="AY86" s="29">
        <v>1370</v>
      </c>
      <c r="AZ86" s="29">
        <v>1355</v>
      </c>
      <c r="BA86" s="29">
        <v>1445</v>
      </c>
      <c r="BB86" s="35">
        <f t="shared" si="54"/>
        <v>1420.6666666666665</v>
      </c>
      <c r="BC86" s="35">
        <f t="shared" si="55"/>
        <v>1600.5</v>
      </c>
      <c r="BD86" s="29">
        <v>1417.5</v>
      </c>
      <c r="BE86" s="29">
        <v>1482.5</v>
      </c>
      <c r="BF86" s="29">
        <v>1585</v>
      </c>
      <c r="BG86" s="29">
        <v>1410</v>
      </c>
      <c r="BH86" s="35">
        <f t="shared" si="52"/>
        <v>1473.75</v>
      </c>
      <c r="BI86" s="35">
        <f t="shared" si="53"/>
        <v>1586.416666666667</v>
      </c>
      <c r="BJ86" s="29">
        <v>1430</v>
      </c>
      <c r="BK86" s="29">
        <v>1490</v>
      </c>
      <c r="BL86" s="29">
        <v>1442.5</v>
      </c>
      <c r="BM86" s="29">
        <v>1377.5</v>
      </c>
      <c r="BN86" s="38"/>
      <c r="BO86" s="35">
        <f t="shared" si="48"/>
        <v>1435</v>
      </c>
      <c r="BP86" s="35">
        <f t="shared" si="50"/>
        <v>1571.2750000000001</v>
      </c>
      <c r="BQ86" s="29"/>
      <c r="BR86" s="29"/>
      <c r="BS86" s="29"/>
      <c r="BT86" s="29"/>
      <c r="BU86" s="29"/>
      <c r="BV86" s="35" t="e">
        <f t="shared" si="57"/>
        <v>#DIV/0!</v>
      </c>
      <c r="BW86" s="35" t="e">
        <f t="shared" si="56"/>
        <v>#DIV/0!</v>
      </c>
      <c r="BX86" s="28"/>
      <c r="BY86" s="29"/>
      <c r="BZ86" s="29"/>
      <c r="CA86" s="29"/>
      <c r="CB86" s="35" t="e">
        <f t="shared" si="58"/>
        <v>#DIV/0!</v>
      </c>
      <c r="CD86" s="35">
        <f t="shared" si="51"/>
        <v>1571.2749999999999</v>
      </c>
      <c r="CE86" s="37"/>
      <c r="CF86" s="37"/>
      <c r="CG86" s="37"/>
    </row>
    <row r="87" spans="1:85" ht="19.5" customHeight="1" x14ac:dyDescent="0.2">
      <c r="A87" s="30" t="s">
        <v>82</v>
      </c>
      <c r="B87" s="29" t="s">
        <v>71</v>
      </c>
      <c r="C87" s="29">
        <v>1573.3333333333333</v>
      </c>
      <c r="D87" s="29">
        <v>1680</v>
      </c>
      <c r="E87" s="29">
        <v>1662</v>
      </c>
      <c r="F87" s="29">
        <v>1660</v>
      </c>
      <c r="G87" s="35">
        <f t="shared" si="66"/>
        <v>1643.8333333333333</v>
      </c>
      <c r="H87" s="29">
        <v>1770</v>
      </c>
      <c r="I87" s="29">
        <v>1780</v>
      </c>
      <c r="J87" s="29">
        <v>1990</v>
      </c>
      <c r="K87" s="29">
        <v>1936</v>
      </c>
      <c r="L87" s="35">
        <f t="shared" si="67"/>
        <v>1869</v>
      </c>
      <c r="M87" s="35">
        <f t="shared" si="68"/>
        <v>1756.4166666666665</v>
      </c>
      <c r="N87" s="29">
        <v>1975</v>
      </c>
      <c r="O87" s="29">
        <v>1894</v>
      </c>
      <c r="P87" s="29">
        <v>1950</v>
      </c>
      <c r="Q87" s="29">
        <v>2071.25</v>
      </c>
      <c r="R87" s="38"/>
      <c r="S87" s="35">
        <f t="shared" si="71"/>
        <v>1972.5625</v>
      </c>
      <c r="T87" s="35">
        <f t="shared" si="70"/>
        <v>1828.4652777777776</v>
      </c>
      <c r="U87" s="29">
        <v>2187.5</v>
      </c>
      <c r="V87" s="29">
        <v>2147.5</v>
      </c>
      <c r="W87" s="29">
        <v>2042.5</v>
      </c>
      <c r="X87" s="29">
        <v>2097.5</v>
      </c>
      <c r="Y87" s="29">
        <v>2136.6666666666665</v>
      </c>
      <c r="Z87" s="35">
        <f t="shared" si="59"/>
        <v>2122.333333333333</v>
      </c>
      <c r="AA87" s="35">
        <f t="shared" si="60"/>
        <v>1901.9322916666665</v>
      </c>
      <c r="AB87" s="28">
        <v>2028.3333333333333</v>
      </c>
      <c r="AC87" s="29">
        <v>2100</v>
      </c>
      <c r="AD87" s="29">
        <v>2196</v>
      </c>
      <c r="AE87" s="29">
        <v>2198</v>
      </c>
      <c r="AF87" s="38"/>
      <c r="AG87" s="35">
        <f t="shared" si="61"/>
        <v>2130.583333333333</v>
      </c>
      <c r="AH87" s="35">
        <f t="shared" si="62"/>
        <v>1947.6624999999999</v>
      </c>
      <c r="AI87" s="43">
        <v>2140</v>
      </c>
      <c r="AJ87" s="43">
        <v>2045</v>
      </c>
      <c r="AK87" s="43">
        <v>1916</v>
      </c>
      <c r="AL87" s="43">
        <v>1804</v>
      </c>
      <c r="AM87" s="43">
        <v>1760</v>
      </c>
      <c r="AN87" s="35">
        <f t="shared" si="63"/>
        <v>1933</v>
      </c>
      <c r="AO87" s="35">
        <f t="shared" si="64"/>
        <v>1945.21875</v>
      </c>
      <c r="AP87" s="29">
        <v>1797.5</v>
      </c>
      <c r="AQ87" s="29">
        <v>1790</v>
      </c>
      <c r="AR87" s="36">
        <v>1927.5</v>
      </c>
      <c r="AS87" s="29">
        <v>1868</v>
      </c>
      <c r="AT87" s="29">
        <v>1917.5</v>
      </c>
      <c r="AU87" s="35">
        <f t="shared" si="72"/>
        <v>1860.1</v>
      </c>
      <c r="AV87" s="35">
        <f t="shared" si="65"/>
        <v>1933.0589285714286</v>
      </c>
      <c r="AW87" s="29">
        <v>1860</v>
      </c>
      <c r="AX87" s="29">
        <v>1875</v>
      </c>
      <c r="AY87" s="29">
        <v>1780</v>
      </c>
      <c r="AZ87" s="29">
        <v>1928</v>
      </c>
      <c r="BA87" s="29">
        <v>1900</v>
      </c>
      <c r="BB87" s="35">
        <f t="shared" si="54"/>
        <v>1868.6</v>
      </c>
      <c r="BC87" s="35">
        <f t="shared" si="55"/>
        <v>1925.0015624999999</v>
      </c>
      <c r="BD87" s="29">
        <v>2054</v>
      </c>
      <c r="BE87" s="29">
        <v>2020</v>
      </c>
      <c r="BF87" s="29">
        <v>2254</v>
      </c>
      <c r="BG87" s="29">
        <v>2182.8571428571427</v>
      </c>
      <c r="BH87" s="35">
        <f t="shared" si="52"/>
        <v>2127.7142857142858</v>
      </c>
      <c r="BI87" s="35">
        <f t="shared" si="53"/>
        <v>1947.525198412698</v>
      </c>
      <c r="BJ87" s="29">
        <v>1950</v>
      </c>
      <c r="BK87" s="29">
        <v>1876</v>
      </c>
      <c r="BL87" s="29">
        <v>1758</v>
      </c>
      <c r="BM87" s="29">
        <v>1640</v>
      </c>
      <c r="BN87" s="38"/>
      <c r="BO87" s="35">
        <f t="shared" si="48"/>
        <v>1806</v>
      </c>
      <c r="BP87" s="35">
        <f t="shared" si="50"/>
        <v>1933.3726785714284</v>
      </c>
      <c r="BQ87" s="29"/>
      <c r="BR87" s="29"/>
      <c r="BS87" s="29"/>
      <c r="BT87" s="29"/>
      <c r="BU87" s="29"/>
      <c r="BV87" s="35" t="e">
        <f t="shared" si="57"/>
        <v>#DIV/0!</v>
      </c>
      <c r="BW87" s="35" t="e">
        <f t="shared" si="56"/>
        <v>#DIV/0!</v>
      </c>
      <c r="BX87" s="28"/>
      <c r="BY87" s="29"/>
      <c r="BZ87" s="29"/>
      <c r="CA87" s="29"/>
      <c r="CB87" s="35" t="e">
        <f t="shared" si="58"/>
        <v>#DIV/0!</v>
      </c>
      <c r="CD87" s="35">
        <f t="shared" si="51"/>
        <v>1933.3726785714287</v>
      </c>
      <c r="CE87" s="37"/>
      <c r="CF87" s="37"/>
      <c r="CG87" s="37"/>
    </row>
    <row r="88" spans="1:85" ht="19.5" customHeight="1" x14ac:dyDescent="0.2">
      <c r="A88" s="30" t="s">
        <v>56</v>
      </c>
      <c r="B88" s="29" t="s">
        <v>71</v>
      </c>
      <c r="C88" s="29">
        <v>1378</v>
      </c>
      <c r="D88" s="29">
        <v>1420</v>
      </c>
      <c r="E88" s="29">
        <v>1397.5</v>
      </c>
      <c r="F88" s="29">
        <v>1390</v>
      </c>
      <c r="G88" s="35">
        <f t="shared" si="66"/>
        <v>1396.375</v>
      </c>
      <c r="H88" s="29">
        <v>1393.3333333333333</v>
      </c>
      <c r="I88" s="29">
        <v>1436.6666666666667</v>
      </c>
      <c r="J88" s="29"/>
      <c r="K88" s="29"/>
      <c r="L88" s="35">
        <f t="shared" si="67"/>
        <v>1415</v>
      </c>
      <c r="M88" s="35">
        <f t="shared" si="68"/>
        <v>1405.6875</v>
      </c>
      <c r="N88" s="29"/>
      <c r="O88" s="29"/>
      <c r="P88" s="29"/>
      <c r="Q88" s="29"/>
      <c r="R88" s="38"/>
      <c r="S88" s="35"/>
      <c r="T88" s="35">
        <f t="shared" si="70"/>
        <v>1405.6875</v>
      </c>
      <c r="U88" s="29"/>
      <c r="V88" s="29"/>
      <c r="W88" s="29"/>
      <c r="X88" s="29"/>
      <c r="Y88" s="29"/>
      <c r="Z88" s="35"/>
      <c r="AA88" s="35">
        <f t="shared" si="60"/>
        <v>1405.6875</v>
      </c>
      <c r="AB88" s="28"/>
      <c r="AC88" s="29"/>
      <c r="AD88" s="29"/>
      <c r="AE88" s="29"/>
      <c r="AF88" s="38"/>
      <c r="AG88" s="35"/>
      <c r="AH88" s="35">
        <f t="shared" si="62"/>
        <v>1405.6875</v>
      </c>
      <c r="AI88" s="42"/>
      <c r="AJ88" s="42"/>
      <c r="AK88" s="42"/>
      <c r="AL88" s="42"/>
      <c r="AM88" s="42"/>
      <c r="AN88" s="35"/>
      <c r="AO88" s="35"/>
      <c r="AP88" s="29"/>
      <c r="AQ88" s="29"/>
      <c r="AR88" s="36"/>
      <c r="AS88" s="29"/>
      <c r="AT88" s="29"/>
      <c r="AU88" s="35"/>
      <c r="AV88" s="35">
        <f t="shared" si="65"/>
        <v>1405.6875</v>
      </c>
      <c r="AW88" s="29"/>
      <c r="AX88" s="29"/>
      <c r="AY88" s="29"/>
      <c r="AZ88" s="29"/>
      <c r="BA88" s="29"/>
      <c r="BB88" s="35"/>
      <c r="BC88" s="35">
        <f t="shared" si="55"/>
        <v>1405.6875</v>
      </c>
      <c r="BD88" s="29"/>
      <c r="BE88" s="29"/>
      <c r="BF88" s="29"/>
      <c r="BG88" s="29"/>
      <c r="BH88" s="35"/>
      <c r="BI88" s="35">
        <f t="shared" si="53"/>
        <v>1405.6875</v>
      </c>
      <c r="BJ88" s="29"/>
      <c r="BK88" s="29"/>
      <c r="BL88" s="29"/>
      <c r="BM88" s="29"/>
      <c r="BN88" s="38"/>
      <c r="BO88" s="35"/>
      <c r="BP88" s="35">
        <f t="shared" si="50"/>
        <v>1405.6875</v>
      </c>
      <c r="BQ88" s="29"/>
      <c r="BR88" s="29"/>
      <c r="BS88" s="29"/>
      <c r="BT88" s="29"/>
      <c r="BU88" s="29"/>
      <c r="BV88" s="35" t="e">
        <f t="shared" si="57"/>
        <v>#DIV/0!</v>
      </c>
      <c r="BW88" s="35" t="e">
        <f t="shared" si="56"/>
        <v>#DIV/0!</v>
      </c>
      <c r="BX88" s="28"/>
      <c r="BY88" s="29"/>
      <c r="BZ88" s="29"/>
      <c r="CA88" s="29"/>
      <c r="CB88" s="35" t="e">
        <f t="shared" si="58"/>
        <v>#DIV/0!</v>
      </c>
      <c r="CD88" s="35">
        <f t="shared" si="51"/>
        <v>1405.6875</v>
      </c>
      <c r="CE88" s="37"/>
      <c r="CF88" s="37"/>
      <c r="CG88" s="37"/>
    </row>
    <row r="89" spans="1:85" ht="19.5" customHeight="1" x14ac:dyDescent="0.2">
      <c r="A89" s="27" t="s">
        <v>76</v>
      </c>
      <c r="B89" s="29" t="s">
        <v>71</v>
      </c>
      <c r="C89" s="29">
        <v>80</v>
      </c>
      <c r="D89" s="29">
        <v>75</v>
      </c>
      <c r="E89" s="29">
        <v>72.5</v>
      </c>
      <c r="F89" s="29">
        <v>72.5</v>
      </c>
      <c r="G89" s="35">
        <f t="shared" si="66"/>
        <v>75</v>
      </c>
      <c r="H89" s="29">
        <v>75</v>
      </c>
      <c r="I89" s="29">
        <v>70</v>
      </c>
      <c r="J89" s="29">
        <v>78</v>
      </c>
      <c r="K89" s="29">
        <v>75</v>
      </c>
      <c r="L89" s="35">
        <f t="shared" si="67"/>
        <v>74.5</v>
      </c>
      <c r="M89" s="35">
        <f t="shared" si="68"/>
        <v>74.75</v>
      </c>
      <c r="N89" s="29">
        <v>76.666666666666671</v>
      </c>
      <c r="O89" s="29">
        <v>72.5</v>
      </c>
      <c r="P89" s="29">
        <v>77.5</v>
      </c>
      <c r="Q89" s="29">
        <v>80</v>
      </c>
      <c r="R89" s="38"/>
      <c r="S89" s="35">
        <f t="shared" si="71"/>
        <v>76.666666666666671</v>
      </c>
      <c r="T89" s="35">
        <f t="shared" si="70"/>
        <v>75.3888888888889</v>
      </c>
      <c r="U89" s="29">
        <v>87.5</v>
      </c>
      <c r="V89" s="29">
        <v>76.666666666666671</v>
      </c>
      <c r="W89" s="29">
        <v>67.5</v>
      </c>
      <c r="X89" s="29">
        <v>80</v>
      </c>
      <c r="Y89" s="29">
        <v>65</v>
      </c>
      <c r="Z89" s="35">
        <f t="shared" si="59"/>
        <v>75.333333333333343</v>
      </c>
      <c r="AA89" s="35">
        <f t="shared" si="60"/>
        <v>75.375</v>
      </c>
      <c r="AB89" s="28">
        <v>78</v>
      </c>
      <c r="AC89" s="29">
        <v>72.5</v>
      </c>
      <c r="AD89" s="29">
        <v>67.5</v>
      </c>
      <c r="AE89" s="29">
        <v>72.5</v>
      </c>
      <c r="AF89" s="38"/>
      <c r="AG89" s="35">
        <f t="shared" si="61"/>
        <v>72.625</v>
      </c>
      <c r="AH89" s="35">
        <f t="shared" si="62"/>
        <v>74.825000000000003</v>
      </c>
      <c r="AI89" s="43">
        <v>66.666666666666671</v>
      </c>
      <c r="AJ89" s="43">
        <v>66.666666666666671</v>
      </c>
      <c r="AK89" s="43">
        <v>72.5</v>
      </c>
      <c r="AL89" s="43">
        <v>75</v>
      </c>
      <c r="AM89" s="42"/>
      <c r="AN89" s="35">
        <f t="shared" si="63"/>
        <v>70.208333333333343</v>
      </c>
      <c r="AO89" s="35">
        <f t="shared" si="64"/>
        <v>74.055555555555557</v>
      </c>
      <c r="AP89" s="29">
        <v>75</v>
      </c>
      <c r="AQ89" s="29">
        <v>70</v>
      </c>
      <c r="AR89" s="36">
        <v>66.666666666666671</v>
      </c>
      <c r="AS89" s="29">
        <v>72.5</v>
      </c>
      <c r="AT89" s="29">
        <v>73.333333333333329</v>
      </c>
      <c r="AU89" s="35">
        <f t="shared" si="72"/>
        <v>71.5</v>
      </c>
      <c r="AV89" s="35">
        <f t="shared" si="65"/>
        <v>73.69047619047619</v>
      </c>
      <c r="AW89" s="29">
        <v>80</v>
      </c>
      <c r="AX89" s="29">
        <v>73.333333333333329</v>
      </c>
      <c r="AY89" s="29">
        <v>53.333333333333336</v>
      </c>
      <c r="AZ89" s="29">
        <v>55</v>
      </c>
      <c r="BA89" s="29">
        <v>77.5</v>
      </c>
      <c r="BB89" s="35">
        <f t="shared" si="54"/>
        <v>67.833333333333329</v>
      </c>
      <c r="BC89" s="35">
        <f t="shared" si="55"/>
        <v>72.958333333333343</v>
      </c>
      <c r="BD89" s="29">
        <v>72.5</v>
      </c>
      <c r="BE89" s="29">
        <v>67.5</v>
      </c>
      <c r="BF89" s="29">
        <v>72.5</v>
      </c>
      <c r="BG89" s="29">
        <v>68</v>
      </c>
      <c r="BH89" s="35">
        <f t="shared" si="52"/>
        <v>70.125</v>
      </c>
      <c r="BI89" s="35">
        <f t="shared" si="53"/>
        <v>72.643518518518533</v>
      </c>
      <c r="BJ89" s="29">
        <v>73.333333333333329</v>
      </c>
      <c r="BK89" s="29">
        <v>75</v>
      </c>
      <c r="BL89" s="29">
        <v>67.5</v>
      </c>
      <c r="BM89" s="29">
        <v>67.5</v>
      </c>
      <c r="BN89" s="38"/>
      <c r="BO89" s="35">
        <f t="shared" si="48"/>
        <v>70.833333333333329</v>
      </c>
      <c r="BP89" s="35">
        <f t="shared" si="50"/>
        <v>72.462500000000006</v>
      </c>
      <c r="BQ89" s="29"/>
      <c r="BR89" s="29"/>
      <c r="BS89" s="29"/>
      <c r="BT89" s="29"/>
      <c r="BU89" s="29"/>
      <c r="BV89" s="35" t="e">
        <f t="shared" si="57"/>
        <v>#DIV/0!</v>
      </c>
      <c r="BW89" s="35" t="e">
        <f t="shared" si="56"/>
        <v>#DIV/0!</v>
      </c>
      <c r="BX89" s="28"/>
      <c r="BY89" s="29"/>
      <c r="BZ89" s="29"/>
      <c r="CA89" s="29"/>
      <c r="CB89" s="35" t="e">
        <f t="shared" si="58"/>
        <v>#DIV/0!</v>
      </c>
      <c r="CD89" s="35">
        <f t="shared" si="51"/>
        <v>72.462500000000006</v>
      </c>
      <c r="CE89" s="37"/>
      <c r="CF89" s="37"/>
      <c r="CG89" s="37"/>
    </row>
    <row r="90" spans="1:85" ht="19.5" customHeight="1" x14ac:dyDescent="0.2">
      <c r="A90" s="30" t="s">
        <v>57</v>
      </c>
      <c r="B90" s="28" t="s">
        <v>71</v>
      </c>
      <c r="C90" s="29">
        <v>21706</v>
      </c>
      <c r="D90" s="29">
        <v>21262</v>
      </c>
      <c r="E90" s="29">
        <v>21492</v>
      </c>
      <c r="F90" s="29">
        <v>21370</v>
      </c>
      <c r="G90" s="35">
        <f t="shared" si="66"/>
        <v>21457.5</v>
      </c>
      <c r="H90" s="29">
        <v>21146</v>
      </c>
      <c r="I90" s="29">
        <v>21060</v>
      </c>
      <c r="J90" s="29">
        <v>21016</v>
      </c>
      <c r="K90" s="29">
        <v>20940</v>
      </c>
      <c r="L90" s="35">
        <f t="shared" si="67"/>
        <v>21040.5</v>
      </c>
      <c r="M90" s="35">
        <f t="shared" si="68"/>
        <v>21249</v>
      </c>
      <c r="N90" s="29">
        <v>22290</v>
      </c>
      <c r="O90" s="29">
        <v>20984</v>
      </c>
      <c r="P90" s="29">
        <v>20458</v>
      </c>
      <c r="Q90" s="29">
        <v>21878.75</v>
      </c>
      <c r="R90" s="38"/>
      <c r="S90" s="35">
        <f t="shared" si="71"/>
        <v>21402.6875</v>
      </c>
      <c r="T90" s="35">
        <f t="shared" si="70"/>
        <v>21300.229166666668</v>
      </c>
      <c r="U90" s="29">
        <v>20295</v>
      </c>
      <c r="V90" s="29">
        <v>21130</v>
      </c>
      <c r="W90" s="29">
        <v>20807.5</v>
      </c>
      <c r="X90" s="29">
        <v>21420</v>
      </c>
      <c r="Y90" s="29">
        <v>21340</v>
      </c>
      <c r="Z90" s="35">
        <f t="shared" si="59"/>
        <v>20998.5</v>
      </c>
      <c r="AA90" s="35">
        <f t="shared" si="60"/>
        <v>21224.796875</v>
      </c>
      <c r="AB90" s="28">
        <v>20568</v>
      </c>
      <c r="AC90" s="29">
        <v>20957.5</v>
      </c>
      <c r="AD90" s="29">
        <v>21632.5</v>
      </c>
      <c r="AE90" s="29">
        <v>21794</v>
      </c>
      <c r="AF90" s="38"/>
      <c r="AG90" s="35">
        <f t="shared" si="61"/>
        <v>21238</v>
      </c>
      <c r="AH90" s="35">
        <f t="shared" si="62"/>
        <v>21227.4375</v>
      </c>
      <c r="AI90" s="43">
        <v>20265</v>
      </c>
      <c r="AJ90" s="43">
        <v>21417.5</v>
      </c>
      <c r="AK90" s="43">
        <v>19708</v>
      </c>
      <c r="AL90" s="43">
        <v>19766</v>
      </c>
      <c r="AM90" s="43">
        <v>20360</v>
      </c>
      <c r="AN90" s="35">
        <f t="shared" si="63"/>
        <v>20303.3</v>
      </c>
      <c r="AO90" s="35">
        <f t="shared" si="64"/>
        <v>21073.414583333335</v>
      </c>
      <c r="AP90" s="29">
        <v>19760</v>
      </c>
      <c r="AQ90" s="29">
        <v>19860</v>
      </c>
      <c r="AR90" s="36">
        <v>20340</v>
      </c>
      <c r="AS90" s="29">
        <v>19354</v>
      </c>
      <c r="AT90" s="29">
        <v>19790</v>
      </c>
      <c r="AU90" s="35">
        <f t="shared" si="72"/>
        <v>19820.8</v>
      </c>
      <c r="AV90" s="35">
        <f t="shared" si="65"/>
        <v>20894.469642857144</v>
      </c>
      <c r="AW90" s="29">
        <v>19550</v>
      </c>
      <c r="AX90" s="29">
        <v>19590</v>
      </c>
      <c r="AY90" s="29">
        <v>19486.666666666668</v>
      </c>
      <c r="AZ90" s="29">
        <v>20430</v>
      </c>
      <c r="BA90" s="29">
        <v>19994</v>
      </c>
      <c r="BB90" s="35">
        <f t="shared" si="54"/>
        <v>19810.133333333335</v>
      </c>
      <c r="BC90" s="35">
        <f t="shared" si="55"/>
        <v>20758.927604166667</v>
      </c>
      <c r="BD90" s="29">
        <v>19928</v>
      </c>
      <c r="BE90" s="29">
        <v>19266</v>
      </c>
      <c r="BF90" s="29">
        <v>19702</v>
      </c>
      <c r="BG90" s="29">
        <v>19042.857142857141</v>
      </c>
      <c r="BH90" s="35">
        <f t="shared" si="52"/>
        <v>19484.714285714286</v>
      </c>
      <c r="BI90" s="35">
        <f t="shared" si="53"/>
        <v>20617.348346560848</v>
      </c>
      <c r="BJ90" s="29">
        <v>18993.333333333332</v>
      </c>
      <c r="BK90" s="29">
        <v>18950</v>
      </c>
      <c r="BL90" s="29">
        <v>18734</v>
      </c>
      <c r="BM90" s="29">
        <v>18328</v>
      </c>
      <c r="BN90" s="38"/>
      <c r="BO90" s="35">
        <f t="shared" si="48"/>
        <v>18751.333333333332</v>
      </c>
      <c r="BP90" s="35">
        <f t="shared" si="50"/>
        <v>20430.746845238096</v>
      </c>
      <c r="BQ90" s="29"/>
      <c r="BR90" s="29"/>
      <c r="BS90" s="29"/>
      <c r="BT90" s="29"/>
      <c r="BU90" s="29"/>
      <c r="BV90" s="35" t="e">
        <f t="shared" si="57"/>
        <v>#DIV/0!</v>
      </c>
      <c r="BW90" s="35" t="e">
        <f t="shared" si="56"/>
        <v>#DIV/0!</v>
      </c>
      <c r="BX90" s="28"/>
      <c r="BY90" s="29"/>
      <c r="BZ90" s="29"/>
      <c r="CA90" s="29"/>
      <c r="CB90" s="35" t="e">
        <f t="shared" si="58"/>
        <v>#DIV/0!</v>
      </c>
      <c r="CD90" s="35">
        <f t="shared" si="51"/>
        <v>20430.746845238096</v>
      </c>
      <c r="CE90" s="37"/>
      <c r="CF90" s="37"/>
      <c r="CG90" s="37"/>
    </row>
    <row r="91" spans="1:85" ht="19.5" customHeight="1" x14ac:dyDescent="0.2">
      <c r="A91" s="27" t="s">
        <v>74</v>
      </c>
      <c r="B91" s="28" t="s">
        <v>71</v>
      </c>
      <c r="C91" s="29">
        <v>14345</v>
      </c>
      <c r="D91" s="29">
        <v>13648</v>
      </c>
      <c r="E91" s="29">
        <v>13482</v>
      </c>
      <c r="F91" s="29">
        <v>14012</v>
      </c>
      <c r="G91" s="35">
        <f t="shared" si="66"/>
        <v>13871.75</v>
      </c>
      <c r="H91" s="29">
        <v>13384</v>
      </c>
      <c r="I91" s="29">
        <v>13584</v>
      </c>
      <c r="J91" s="29">
        <v>13992</v>
      </c>
      <c r="K91" s="29">
        <v>13576</v>
      </c>
      <c r="L91" s="35">
        <f t="shared" si="67"/>
        <v>13634</v>
      </c>
      <c r="M91" s="35">
        <f t="shared" si="68"/>
        <v>13752.875</v>
      </c>
      <c r="N91" s="29">
        <v>14295</v>
      </c>
      <c r="O91" s="29">
        <v>13464</v>
      </c>
      <c r="P91" s="29">
        <v>13382</v>
      </c>
      <c r="Q91" s="29">
        <v>13612.5</v>
      </c>
      <c r="R91" s="38"/>
      <c r="S91" s="35">
        <f t="shared" si="71"/>
        <v>13688.375</v>
      </c>
      <c r="T91" s="35">
        <f t="shared" si="70"/>
        <v>13731.375</v>
      </c>
      <c r="U91" s="29">
        <v>13285</v>
      </c>
      <c r="V91" s="29">
        <v>13347.5</v>
      </c>
      <c r="W91" s="29">
        <v>12348</v>
      </c>
      <c r="X91" s="29">
        <v>13015</v>
      </c>
      <c r="Y91" s="29">
        <v>13530</v>
      </c>
      <c r="Z91" s="35">
        <f t="shared" si="59"/>
        <v>13105.1</v>
      </c>
      <c r="AA91" s="35">
        <f t="shared" si="60"/>
        <v>13574.80625</v>
      </c>
      <c r="AB91" s="29">
        <v>13463.333333333334</v>
      </c>
      <c r="AC91" s="29">
        <v>12674</v>
      </c>
      <c r="AD91" s="29">
        <v>12856</v>
      </c>
      <c r="AE91" s="29">
        <v>13154</v>
      </c>
      <c r="AF91" s="38"/>
      <c r="AG91" s="35">
        <f t="shared" si="61"/>
        <v>13036.833333333334</v>
      </c>
      <c r="AH91" s="35">
        <f t="shared" si="62"/>
        <v>13467.211666666666</v>
      </c>
      <c r="AI91" s="43">
        <v>13308</v>
      </c>
      <c r="AJ91" s="43">
        <v>13227.5</v>
      </c>
      <c r="AK91" s="43">
        <v>13238</v>
      </c>
      <c r="AL91" s="43">
        <v>13492</v>
      </c>
      <c r="AM91" s="43">
        <v>12650</v>
      </c>
      <c r="AN91" s="35">
        <f t="shared" si="63"/>
        <v>13183.1</v>
      </c>
      <c r="AO91" s="35">
        <f t="shared" si="64"/>
        <v>13419.859722222222</v>
      </c>
      <c r="AP91" s="29">
        <v>13500</v>
      </c>
      <c r="AQ91" s="29">
        <v>14028</v>
      </c>
      <c r="AR91" s="36">
        <v>14390</v>
      </c>
      <c r="AS91" s="29">
        <v>13644</v>
      </c>
      <c r="AT91" s="29">
        <v>13510</v>
      </c>
      <c r="AU91" s="35">
        <f t="shared" si="72"/>
        <v>13814.4</v>
      </c>
      <c r="AV91" s="35">
        <f t="shared" si="65"/>
        <v>13476.222619047619</v>
      </c>
      <c r="AW91" s="29">
        <v>14210</v>
      </c>
      <c r="AX91" s="29">
        <v>14385</v>
      </c>
      <c r="AY91" s="29">
        <v>14347.5</v>
      </c>
      <c r="AZ91" s="29">
        <v>14770</v>
      </c>
      <c r="BA91" s="29">
        <v>13602</v>
      </c>
      <c r="BB91" s="35">
        <f t="shared" si="54"/>
        <v>14262.9</v>
      </c>
      <c r="BC91" s="35">
        <f t="shared" si="55"/>
        <v>13574.557291666668</v>
      </c>
      <c r="BD91" s="29">
        <v>13666</v>
      </c>
      <c r="BE91" s="29">
        <v>13004</v>
      </c>
      <c r="BF91" s="29">
        <v>12702</v>
      </c>
      <c r="BG91" s="29">
        <v>12341.428571428571</v>
      </c>
      <c r="BH91" s="35">
        <f t="shared" si="52"/>
        <v>12928.357142857143</v>
      </c>
      <c r="BI91" s="35">
        <f t="shared" si="53"/>
        <v>13502.757275132275</v>
      </c>
      <c r="BJ91" s="29">
        <v>12603.333333333334</v>
      </c>
      <c r="BK91" s="29">
        <v>12384</v>
      </c>
      <c r="BL91" s="29">
        <v>12108</v>
      </c>
      <c r="BM91" s="29">
        <v>11564</v>
      </c>
      <c r="BN91" s="38"/>
      <c r="BO91" s="35">
        <f t="shared" si="48"/>
        <v>12164.833333333334</v>
      </c>
      <c r="BP91" s="35">
        <f t="shared" si="50"/>
        <v>13368.964880952382</v>
      </c>
      <c r="BQ91" s="29"/>
      <c r="BR91" s="29"/>
      <c r="BS91" s="29"/>
      <c r="BT91" s="29"/>
      <c r="BU91" s="29"/>
      <c r="BV91" s="35" t="e">
        <f t="shared" si="57"/>
        <v>#DIV/0!</v>
      </c>
      <c r="BW91" s="35" t="e">
        <f t="shared" si="56"/>
        <v>#DIV/0!</v>
      </c>
      <c r="BX91" s="28"/>
      <c r="BY91" s="29"/>
      <c r="BZ91" s="29"/>
      <c r="CA91" s="29"/>
      <c r="CB91" s="35" t="e">
        <f t="shared" si="58"/>
        <v>#DIV/0!</v>
      </c>
      <c r="CD91" s="35">
        <f t="shared" si="51"/>
        <v>13368.964880952382</v>
      </c>
      <c r="CE91" s="37"/>
      <c r="CF91" s="37"/>
      <c r="CG91" s="37"/>
    </row>
    <row r="92" spans="1:85" ht="19.5" customHeight="1" x14ac:dyDescent="0.2">
      <c r="A92" s="27" t="s">
        <v>75</v>
      </c>
      <c r="B92" s="28" t="s">
        <v>71</v>
      </c>
      <c r="C92" s="29">
        <v>8206</v>
      </c>
      <c r="D92" s="29">
        <v>7622</v>
      </c>
      <c r="E92" s="29">
        <v>7810</v>
      </c>
      <c r="F92" s="29">
        <v>7826</v>
      </c>
      <c r="G92" s="35">
        <f t="shared" si="66"/>
        <v>7866</v>
      </c>
      <c r="H92" s="29">
        <v>7312</v>
      </c>
      <c r="I92" s="29">
        <v>7366</v>
      </c>
      <c r="J92" s="29">
        <v>7380</v>
      </c>
      <c r="K92" s="29">
        <v>7325</v>
      </c>
      <c r="L92" s="35">
        <f t="shared" si="67"/>
        <v>7345.75</v>
      </c>
      <c r="M92" s="35">
        <f t="shared" si="68"/>
        <v>7605.875</v>
      </c>
      <c r="N92" s="29">
        <v>8202.5</v>
      </c>
      <c r="O92" s="29">
        <v>7438</v>
      </c>
      <c r="P92" s="29">
        <v>7422</v>
      </c>
      <c r="Q92" s="29">
        <v>8326.25</v>
      </c>
      <c r="R92" s="38"/>
      <c r="S92" s="35">
        <f t="shared" si="71"/>
        <v>7847.1875</v>
      </c>
      <c r="T92" s="35">
        <f t="shared" si="70"/>
        <v>7686.3125</v>
      </c>
      <c r="U92" s="29">
        <v>8212.5</v>
      </c>
      <c r="V92" s="29">
        <v>8060</v>
      </c>
      <c r="W92" s="29">
        <v>8000</v>
      </c>
      <c r="X92" s="29">
        <v>8277.5</v>
      </c>
      <c r="Y92" s="29">
        <v>8980</v>
      </c>
      <c r="Z92" s="35">
        <f t="shared" si="59"/>
        <v>8306</v>
      </c>
      <c r="AA92" s="35">
        <f t="shared" si="60"/>
        <v>7841.234375</v>
      </c>
      <c r="AB92" s="29">
        <v>8358</v>
      </c>
      <c r="AC92" s="29">
        <v>7880</v>
      </c>
      <c r="AD92" s="29">
        <v>8825</v>
      </c>
      <c r="AE92" s="29">
        <v>9282</v>
      </c>
      <c r="AF92" s="38"/>
      <c r="AG92" s="35">
        <f t="shared" si="61"/>
        <v>8586.25</v>
      </c>
      <c r="AH92" s="35">
        <f t="shared" si="62"/>
        <v>7990.2375000000002</v>
      </c>
      <c r="AI92" s="43">
        <v>8080</v>
      </c>
      <c r="AJ92" s="43">
        <v>8415</v>
      </c>
      <c r="AK92" s="43">
        <v>7896</v>
      </c>
      <c r="AL92" s="43">
        <v>8010</v>
      </c>
      <c r="AM92" s="43">
        <v>8040</v>
      </c>
      <c r="AN92" s="35">
        <f t="shared" si="63"/>
        <v>8088.2</v>
      </c>
      <c r="AO92" s="35">
        <f t="shared" si="64"/>
        <v>8006.5645833333328</v>
      </c>
      <c r="AP92" s="29">
        <v>7717.5</v>
      </c>
      <c r="AQ92" s="29">
        <v>7812</v>
      </c>
      <c r="AR92" s="36">
        <v>8120</v>
      </c>
      <c r="AS92" s="29">
        <v>7860</v>
      </c>
      <c r="AT92" s="29">
        <v>7705</v>
      </c>
      <c r="AU92" s="35">
        <f t="shared" si="72"/>
        <v>7842.9</v>
      </c>
      <c r="AV92" s="35">
        <f t="shared" si="65"/>
        <v>7983.1839285714286</v>
      </c>
      <c r="AW92" s="29">
        <v>8190</v>
      </c>
      <c r="AX92" s="29">
        <v>8103.333333333333</v>
      </c>
      <c r="AY92" s="29">
        <v>8093.333333333333</v>
      </c>
      <c r="AZ92" s="29">
        <v>8790</v>
      </c>
      <c r="BA92" s="29">
        <v>8358</v>
      </c>
      <c r="BB92" s="35">
        <f t="shared" si="54"/>
        <v>8306.9333333333325</v>
      </c>
      <c r="BC92" s="35">
        <f t="shared" si="55"/>
        <v>8023.6526041666666</v>
      </c>
      <c r="BD92" s="29">
        <v>8172</v>
      </c>
      <c r="BE92" s="29">
        <v>8000</v>
      </c>
      <c r="BF92" s="29">
        <v>8124</v>
      </c>
      <c r="BG92" s="29">
        <v>7982.8571428571431</v>
      </c>
      <c r="BH92" s="35">
        <f t="shared" si="52"/>
        <v>8069.7142857142862</v>
      </c>
      <c r="BI92" s="35">
        <f t="shared" si="53"/>
        <v>8028.7705687830685</v>
      </c>
      <c r="BJ92" s="29">
        <v>7866.666666666667</v>
      </c>
      <c r="BK92" s="29">
        <v>7846</v>
      </c>
      <c r="BL92" s="29">
        <v>7752</v>
      </c>
      <c r="BM92" s="29">
        <v>7688</v>
      </c>
      <c r="BN92" s="38"/>
      <c r="BO92" s="35">
        <f t="shared" si="48"/>
        <v>7788.166666666667</v>
      </c>
      <c r="BP92" s="35">
        <f t="shared" si="50"/>
        <v>8004.7101785714285</v>
      </c>
      <c r="BQ92" s="29"/>
      <c r="BR92" s="29"/>
      <c r="BS92" s="29"/>
      <c r="BT92" s="29"/>
      <c r="BU92" s="29"/>
      <c r="BV92" s="35" t="e">
        <f t="shared" si="57"/>
        <v>#DIV/0!</v>
      </c>
      <c r="BW92" s="35" t="e">
        <f t="shared" si="56"/>
        <v>#DIV/0!</v>
      </c>
      <c r="BX92" s="28"/>
      <c r="BY92" s="29"/>
      <c r="BZ92" s="29"/>
      <c r="CA92" s="29"/>
      <c r="CB92" s="35" t="e">
        <f t="shared" si="58"/>
        <v>#DIV/0!</v>
      </c>
      <c r="CD92" s="35">
        <f t="shared" si="51"/>
        <v>8004.7101785714285</v>
      </c>
      <c r="CE92" s="37"/>
      <c r="CF92" s="37"/>
      <c r="CG92" s="37"/>
    </row>
    <row r="93" spans="1:85" ht="19.5" customHeight="1" x14ac:dyDescent="0.2">
      <c r="A93" s="27" t="s">
        <v>83</v>
      </c>
      <c r="B93" s="28" t="s">
        <v>71</v>
      </c>
      <c r="C93" s="29">
        <v>5208.333333333333</v>
      </c>
      <c r="D93" s="29">
        <v>4532</v>
      </c>
      <c r="E93" s="29">
        <v>4604</v>
      </c>
      <c r="F93" s="29">
        <v>4562</v>
      </c>
      <c r="G93" s="35">
        <f t="shared" si="66"/>
        <v>4726.583333333333</v>
      </c>
      <c r="H93" s="29">
        <v>4060</v>
      </c>
      <c r="I93" s="29">
        <v>3920</v>
      </c>
      <c r="J93" s="29">
        <v>4400</v>
      </c>
      <c r="K93" s="29">
        <v>4130</v>
      </c>
      <c r="L93" s="35">
        <f t="shared" si="67"/>
        <v>4127.5</v>
      </c>
      <c r="M93" s="35">
        <f t="shared" si="68"/>
        <v>4427.0416666666661</v>
      </c>
      <c r="N93" s="29">
        <v>4302.5</v>
      </c>
      <c r="O93" s="29">
        <v>4108</v>
      </c>
      <c r="P93" s="29">
        <v>4282</v>
      </c>
      <c r="Q93" s="29">
        <v>4359</v>
      </c>
      <c r="R93" s="38"/>
      <c r="S93" s="35">
        <f t="shared" si="71"/>
        <v>4262.875</v>
      </c>
      <c r="T93" s="35">
        <f t="shared" si="70"/>
        <v>4372.3194444444443</v>
      </c>
      <c r="U93" s="29">
        <v>4872.5</v>
      </c>
      <c r="V93" s="29">
        <v>4730</v>
      </c>
      <c r="W93" s="29">
        <v>3880</v>
      </c>
      <c r="X93" s="29">
        <v>4030</v>
      </c>
      <c r="Y93" s="29">
        <v>5236.666666666667</v>
      </c>
      <c r="Z93" s="35">
        <f t="shared" si="59"/>
        <v>4549.8333333333339</v>
      </c>
      <c r="AA93" s="35">
        <f t="shared" si="60"/>
        <v>4416.697916666667</v>
      </c>
      <c r="AB93" s="29">
        <v>4915</v>
      </c>
      <c r="AC93" s="29">
        <v>4822</v>
      </c>
      <c r="AD93" s="29">
        <v>4384</v>
      </c>
      <c r="AE93" s="29">
        <v>4560</v>
      </c>
      <c r="AF93" s="38"/>
      <c r="AG93" s="35">
        <f t="shared" si="61"/>
        <v>4670.25</v>
      </c>
      <c r="AH93" s="35">
        <f t="shared" si="62"/>
        <v>4467.4083333333338</v>
      </c>
      <c r="AI93" s="43">
        <v>4516</v>
      </c>
      <c r="AJ93" s="43">
        <v>4830</v>
      </c>
      <c r="AK93" s="43">
        <v>4028</v>
      </c>
      <c r="AL93" s="43">
        <v>3840</v>
      </c>
      <c r="AM93" s="43">
        <v>3520</v>
      </c>
      <c r="AN93" s="35">
        <f t="shared" si="63"/>
        <v>4146.8</v>
      </c>
      <c r="AO93" s="35">
        <f t="shared" si="64"/>
        <v>4413.9736111111106</v>
      </c>
      <c r="AP93" s="29">
        <v>3857.5</v>
      </c>
      <c r="AQ93" s="29">
        <v>3682</v>
      </c>
      <c r="AR93" s="36">
        <v>3797.5</v>
      </c>
      <c r="AS93" s="29">
        <v>3676</v>
      </c>
      <c r="AT93" s="29">
        <v>3817.5</v>
      </c>
      <c r="AU93" s="35">
        <f t="shared" si="72"/>
        <v>3766.1</v>
      </c>
      <c r="AV93" s="35">
        <f t="shared" si="65"/>
        <v>4321.4202380952383</v>
      </c>
      <c r="AW93" s="29">
        <v>4050</v>
      </c>
      <c r="AX93" s="29">
        <v>3997.5</v>
      </c>
      <c r="AY93" s="29">
        <v>3802</v>
      </c>
      <c r="AZ93" s="29">
        <v>3864</v>
      </c>
      <c r="BA93" s="29">
        <v>4212</v>
      </c>
      <c r="BB93" s="35">
        <f t="shared" si="54"/>
        <v>3985.1</v>
      </c>
      <c r="BC93" s="35">
        <f t="shared" si="55"/>
        <v>4279.3802083333339</v>
      </c>
      <c r="BD93" s="29">
        <v>4436</v>
      </c>
      <c r="BE93" s="29">
        <v>4808</v>
      </c>
      <c r="BF93" s="29">
        <v>4450</v>
      </c>
      <c r="BG93" s="29">
        <v>4531.4285714285716</v>
      </c>
      <c r="BH93" s="35">
        <f t="shared" si="52"/>
        <v>4556.3571428571431</v>
      </c>
      <c r="BI93" s="35">
        <f t="shared" si="53"/>
        <v>4310.1554232804237</v>
      </c>
      <c r="BJ93" s="29">
        <v>4663.333333333333</v>
      </c>
      <c r="BK93" s="29">
        <v>4616</v>
      </c>
      <c r="BL93" s="29">
        <v>4768</v>
      </c>
      <c r="BM93" s="29">
        <v>4364</v>
      </c>
      <c r="BN93" s="38"/>
      <c r="BO93" s="35">
        <f t="shared" si="48"/>
        <v>4602.833333333333</v>
      </c>
      <c r="BP93" s="35">
        <f t="shared" si="50"/>
        <v>4339.4232142857145</v>
      </c>
      <c r="BQ93" s="29"/>
      <c r="BR93" s="29"/>
      <c r="BS93" s="29"/>
      <c r="BT93" s="29"/>
      <c r="BU93" s="29"/>
      <c r="BV93" s="35" t="e">
        <f t="shared" si="57"/>
        <v>#DIV/0!</v>
      </c>
      <c r="BW93" s="35" t="e">
        <f t="shared" si="56"/>
        <v>#DIV/0!</v>
      </c>
      <c r="BX93" s="28"/>
      <c r="BY93" s="29"/>
      <c r="BZ93" s="29"/>
      <c r="CA93" s="29"/>
      <c r="CB93" s="35" t="e">
        <f t="shared" si="58"/>
        <v>#DIV/0!</v>
      </c>
      <c r="CD93" s="35">
        <f t="shared" si="51"/>
        <v>4339.4232142857145</v>
      </c>
      <c r="CE93" s="37"/>
      <c r="CF93" s="37"/>
      <c r="CG93" s="37"/>
    </row>
    <row r="94" spans="1:85" ht="19.5" customHeight="1" x14ac:dyDescent="0.2">
      <c r="A94" s="27" t="s">
        <v>116</v>
      </c>
      <c r="B94" s="28" t="s">
        <v>71</v>
      </c>
      <c r="C94" s="29"/>
      <c r="D94" s="29"/>
      <c r="E94" s="29"/>
      <c r="F94" s="29"/>
      <c r="G94" s="35"/>
      <c r="H94" s="29"/>
      <c r="I94" s="29"/>
      <c r="J94" s="29"/>
      <c r="K94" s="29"/>
      <c r="L94" s="35"/>
      <c r="M94" s="35"/>
      <c r="N94" s="29"/>
      <c r="O94" s="29"/>
      <c r="P94" s="29">
        <v>9507</v>
      </c>
      <c r="Q94" s="29">
        <v>10193.333333333332</v>
      </c>
      <c r="R94" s="38"/>
      <c r="S94" s="35">
        <f t="shared" si="71"/>
        <v>9850.1666666666661</v>
      </c>
      <c r="T94" s="35">
        <f t="shared" si="70"/>
        <v>9850.1666666666661</v>
      </c>
      <c r="U94" s="29">
        <v>10322.5</v>
      </c>
      <c r="V94" s="29">
        <v>10142.5</v>
      </c>
      <c r="W94" s="29">
        <v>9722</v>
      </c>
      <c r="X94" s="29">
        <v>9792.5</v>
      </c>
      <c r="Y94" s="29">
        <v>10326.666666666666</v>
      </c>
      <c r="Z94" s="35">
        <f t="shared" si="59"/>
        <v>10061.233333333334</v>
      </c>
      <c r="AA94" s="35">
        <f t="shared" si="60"/>
        <v>9955.7000000000007</v>
      </c>
      <c r="AB94" s="29">
        <v>9995</v>
      </c>
      <c r="AC94" s="29">
        <v>10034</v>
      </c>
      <c r="AD94" s="29">
        <v>10122</v>
      </c>
      <c r="AE94" s="29">
        <v>10618</v>
      </c>
      <c r="AF94" s="38"/>
      <c r="AG94" s="35">
        <f t="shared" si="61"/>
        <v>10192.25</v>
      </c>
      <c r="AH94" s="35">
        <f t="shared" si="62"/>
        <v>10034.550000000001</v>
      </c>
      <c r="AI94" s="44">
        <v>10132</v>
      </c>
      <c r="AJ94" s="43">
        <v>10997.5</v>
      </c>
      <c r="AK94" s="43">
        <v>10250</v>
      </c>
      <c r="AL94" s="43">
        <v>10216</v>
      </c>
      <c r="AM94" s="43">
        <v>9780</v>
      </c>
      <c r="AN94" s="35">
        <f t="shared" si="63"/>
        <v>10275.1</v>
      </c>
      <c r="AO94" s="35">
        <f t="shared" si="64"/>
        <v>10094.6875</v>
      </c>
      <c r="AP94" s="29">
        <v>10232.5</v>
      </c>
      <c r="AQ94" s="29">
        <v>9960</v>
      </c>
      <c r="AR94" s="36">
        <v>10667.5</v>
      </c>
      <c r="AS94" s="29">
        <v>10128</v>
      </c>
      <c r="AT94" s="29">
        <v>10310</v>
      </c>
      <c r="AU94" s="35">
        <f t="shared" si="72"/>
        <v>10259.6</v>
      </c>
      <c r="AV94" s="35">
        <f t="shared" si="65"/>
        <v>10127.67</v>
      </c>
      <c r="AW94" s="29">
        <v>10740</v>
      </c>
      <c r="AX94" s="29">
        <v>10842.5</v>
      </c>
      <c r="AY94" s="29">
        <v>11002.5</v>
      </c>
      <c r="AZ94" s="29">
        <v>10724</v>
      </c>
      <c r="BA94" s="29">
        <v>10720</v>
      </c>
      <c r="BB94" s="35">
        <f t="shared" si="54"/>
        <v>10805.8</v>
      </c>
      <c r="BC94" s="35">
        <f t="shared" si="55"/>
        <v>10240.691666666668</v>
      </c>
      <c r="BD94" s="29">
        <v>10668</v>
      </c>
      <c r="BE94" s="29">
        <v>10452</v>
      </c>
      <c r="BF94" s="29">
        <v>10350</v>
      </c>
      <c r="BG94" s="29">
        <v>10387.142857142857</v>
      </c>
      <c r="BH94" s="35">
        <f t="shared" si="52"/>
        <v>10464.285714285714</v>
      </c>
      <c r="BI94" s="35">
        <f t="shared" si="53"/>
        <v>10272.633673469389</v>
      </c>
      <c r="BJ94" s="29">
        <v>10270</v>
      </c>
      <c r="BK94" s="29">
        <v>10106</v>
      </c>
      <c r="BL94" s="29">
        <v>9806</v>
      </c>
      <c r="BM94" s="29">
        <v>9712</v>
      </c>
      <c r="BN94" s="38"/>
      <c r="BO94" s="35">
        <f t="shared" si="48"/>
        <v>9973.5</v>
      </c>
      <c r="BP94" s="35">
        <f t="shared" si="50"/>
        <v>10235.241964285715</v>
      </c>
      <c r="BQ94" s="29"/>
      <c r="BR94" s="29"/>
      <c r="BS94" s="29"/>
      <c r="BT94" s="29"/>
      <c r="BU94" s="29"/>
      <c r="BV94" s="35"/>
      <c r="BW94" s="35"/>
      <c r="BX94" s="28"/>
      <c r="BY94" s="29"/>
      <c r="BZ94" s="29"/>
      <c r="CA94" s="29"/>
      <c r="CB94" s="35" t="e">
        <f t="shared" si="58"/>
        <v>#DIV/0!</v>
      </c>
      <c r="CD94" s="35">
        <f t="shared" si="51"/>
        <v>10235.241964285713</v>
      </c>
      <c r="CE94" s="37"/>
      <c r="CF94" s="37"/>
      <c r="CG94" s="37"/>
    </row>
    <row r="95" spans="1:85" ht="19.5" customHeight="1" x14ac:dyDescent="0.2">
      <c r="A95" s="27" t="s">
        <v>20</v>
      </c>
      <c r="B95" s="29" t="s">
        <v>79</v>
      </c>
      <c r="C95" s="29">
        <v>9543.3333333333339</v>
      </c>
      <c r="D95" s="29">
        <v>9070</v>
      </c>
      <c r="E95" s="29">
        <v>8998</v>
      </c>
      <c r="F95" s="29">
        <v>9776</v>
      </c>
      <c r="G95" s="35">
        <f t="shared" si="66"/>
        <v>9346.8333333333339</v>
      </c>
      <c r="H95" s="29">
        <v>9832</v>
      </c>
      <c r="I95" s="29">
        <v>9788</v>
      </c>
      <c r="J95" s="29">
        <v>8974</v>
      </c>
      <c r="K95" s="29">
        <v>11452</v>
      </c>
      <c r="L95" s="35">
        <f t="shared" si="67"/>
        <v>10011.5</v>
      </c>
      <c r="M95" s="35">
        <f t="shared" si="68"/>
        <v>9679.1666666666679</v>
      </c>
      <c r="N95" s="29">
        <v>8860</v>
      </c>
      <c r="O95" s="29">
        <v>8838</v>
      </c>
      <c r="P95" s="29">
        <v>8720</v>
      </c>
      <c r="Q95" s="29">
        <v>10035</v>
      </c>
      <c r="R95" s="38"/>
      <c r="S95" s="35">
        <f t="shared" si="71"/>
        <v>9113.25</v>
      </c>
      <c r="T95" s="35">
        <f t="shared" si="70"/>
        <v>9490.5277777777792</v>
      </c>
      <c r="U95" s="29">
        <v>8022.5</v>
      </c>
      <c r="V95" s="29">
        <v>9255</v>
      </c>
      <c r="W95" s="29">
        <v>10028</v>
      </c>
      <c r="X95" s="29">
        <v>9302.5</v>
      </c>
      <c r="Y95" s="29">
        <v>9063.3333333333339</v>
      </c>
      <c r="Z95" s="35">
        <f t="shared" si="59"/>
        <v>9134.2666666666664</v>
      </c>
      <c r="AA95" s="35">
        <f t="shared" si="60"/>
        <v>9401.4624999999996</v>
      </c>
      <c r="AB95" s="29">
        <v>8678.3333333333339</v>
      </c>
      <c r="AC95" s="29">
        <v>8508</v>
      </c>
      <c r="AD95" s="29">
        <v>8104</v>
      </c>
      <c r="AE95" s="29">
        <v>8646</v>
      </c>
      <c r="AF95" s="38"/>
      <c r="AG95" s="35">
        <f t="shared" si="61"/>
        <v>8484.0833333333339</v>
      </c>
      <c r="AH95" s="35">
        <f t="shared" si="62"/>
        <v>9217.9866666666676</v>
      </c>
      <c r="AI95" s="43">
        <v>8208</v>
      </c>
      <c r="AJ95" s="43">
        <v>8275</v>
      </c>
      <c r="AK95" s="43">
        <v>7940</v>
      </c>
      <c r="AL95" s="43">
        <v>8706</v>
      </c>
      <c r="AM95" s="43">
        <v>7950</v>
      </c>
      <c r="AN95" s="35">
        <f t="shared" si="63"/>
        <v>8215.7999999999993</v>
      </c>
      <c r="AO95" s="35">
        <f t="shared" si="64"/>
        <v>9050.9555555555544</v>
      </c>
      <c r="AP95" s="29">
        <v>8662.5</v>
      </c>
      <c r="AQ95" s="29">
        <v>9298</v>
      </c>
      <c r="AR95" s="36">
        <v>9500</v>
      </c>
      <c r="AS95" s="29">
        <v>9668</v>
      </c>
      <c r="AT95" s="29">
        <v>10005</v>
      </c>
      <c r="AU95" s="35">
        <f t="shared" si="72"/>
        <v>9426.7000000000007</v>
      </c>
      <c r="AV95" s="35">
        <f t="shared" si="65"/>
        <v>9104.633333333335</v>
      </c>
      <c r="AW95" s="29">
        <v>10520</v>
      </c>
      <c r="AX95" s="29">
        <v>10892.5</v>
      </c>
      <c r="AY95" s="29">
        <v>11500</v>
      </c>
      <c r="AZ95" s="29">
        <v>11152</v>
      </c>
      <c r="BA95" s="29">
        <v>10836</v>
      </c>
      <c r="BB95" s="35">
        <f t="shared" si="54"/>
        <v>10980.1</v>
      </c>
      <c r="BC95" s="35">
        <f t="shared" si="55"/>
        <v>9339.0666666666657</v>
      </c>
      <c r="BD95" s="29">
        <v>10120</v>
      </c>
      <c r="BE95" s="29">
        <v>8382</v>
      </c>
      <c r="BF95" s="29">
        <v>10914</v>
      </c>
      <c r="BG95" s="29">
        <v>8465.7142857142862</v>
      </c>
      <c r="BH95" s="35">
        <f t="shared" si="52"/>
        <v>9470.4285714285725</v>
      </c>
      <c r="BI95" s="35">
        <f t="shared" si="53"/>
        <v>9353.6624338624333</v>
      </c>
      <c r="BJ95" s="29">
        <v>8000</v>
      </c>
      <c r="BK95" s="29">
        <v>7240</v>
      </c>
      <c r="BL95" s="29">
        <v>7628</v>
      </c>
      <c r="BM95" s="29">
        <v>8902</v>
      </c>
      <c r="BN95" s="38"/>
      <c r="BO95" s="35">
        <f t="shared" si="48"/>
        <v>7942.5</v>
      </c>
      <c r="BP95" s="35">
        <f t="shared" si="50"/>
        <v>9212.5461904761905</v>
      </c>
      <c r="BQ95" s="29"/>
      <c r="BR95" s="29"/>
      <c r="BS95" s="29"/>
      <c r="BT95" s="29"/>
      <c r="BU95" s="29"/>
      <c r="BV95" s="35" t="e">
        <f t="shared" si="57"/>
        <v>#DIV/0!</v>
      </c>
      <c r="BW95" s="35" t="e">
        <f t="shared" si="56"/>
        <v>#DIV/0!</v>
      </c>
      <c r="BX95" s="28"/>
      <c r="BY95" s="29"/>
      <c r="BZ95" s="29"/>
      <c r="CA95" s="29"/>
      <c r="CB95" s="35" t="e">
        <f t="shared" si="58"/>
        <v>#DIV/0!</v>
      </c>
      <c r="CD95" s="35">
        <f t="shared" si="51"/>
        <v>9212.5461904761905</v>
      </c>
      <c r="CE95" s="37"/>
      <c r="CF95" s="37"/>
      <c r="CG95" s="37"/>
    </row>
    <row r="96" spans="1:85" ht="19.5" customHeight="1" x14ac:dyDescent="0.2">
      <c r="A96" s="27" t="s">
        <v>21</v>
      </c>
      <c r="B96" s="29" t="s">
        <v>79</v>
      </c>
      <c r="C96" s="29">
        <v>6616.666666666667</v>
      </c>
      <c r="D96" s="29">
        <v>6574</v>
      </c>
      <c r="E96" s="29">
        <v>6612</v>
      </c>
      <c r="F96" s="29">
        <v>7056</v>
      </c>
      <c r="G96" s="35">
        <f t="shared" si="66"/>
        <v>6714.666666666667</v>
      </c>
      <c r="H96" s="29">
        <v>6794</v>
      </c>
      <c r="I96" s="29">
        <v>6796</v>
      </c>
      <c r="J96" s="29">
        <v>6588</v>
      </c>
      <c r="K96" s="29">
        <v>7740</v>
      </c>
      <c r="L96" s="35">
        <f t="shared" si="67"/>
        <v>6979.5</v>
      </c>
      <c r="M96" s="35">
        <f t="shared" si="68"/>
        <v>6847.0833333333339</v>
      </c>
      <c r="N96" s="29">
        <v>7375</v>
      </c>
      <c r="O96" s="29">
        <v>6298</v>
      </c>
      <c r="P96" s="29">
        <v>6426</v>
      </c>
      <c r="Q96" s="29">
        <v>6732.5</v>
      </c>
      <c r="R96" s="38"/>
      <c r="S96" s="35">
        <f t="shared" si="71"/>
        <v>6707.875</v>
      </c>
      <c r="T96" s="35">
        <f t="shared" si="70"/>
        <v>6800.6805555555557</v>
      </c>
      <c r="U96" s="29">
        <v>5695</v>
      </c>
      <c r="V96" s="29">
        <v>6510</v>
      </c>
      <c r="W96" s="29">
        <v>7200</v>
      </c>
      <c r="X96" s="29">
        <v>6850</v>
      </c>
      <c r="Y96" s="29">
        <v>6320</v>
      </c>
      <c r="Z96" s="35">
        <f t="shared" si="59"/>
        <v>6515</v>
      </c>
      <c r="AA96" s="35">
        <f t="shared" si="60"/>
        <v>6729.260416666667</v>
      </c>
      <c r="AB96" s="29">
        <v>6223.333333333333</v>
      </c>
      <c r="AC96" s="29">
        <v>5982</v>
      </c>
      <c r="AD96" s="29">
        <v>5876</v>
      </c>
      <c r="AE96" s="29">
        <v>5992</v>
      </c>
      <c r="AF96" s="38"/>
      <c r="AG96" s="35">
        <f t="shared" si="61"/>
        <v>6018.333333333333</v>
      </c>
      <c r="AH96" s="35">
        <f t="shared" si="62"/>
        <v>6587.0749999999998</v>
      </c>
      <c r="AI96" s="43">
        <v>6584</v>
      </c>
      <c r="AJ96" s="43">
        <v>6470</v>
      </c>
      <c r="AK96" s="43">
        <v>6418</v>
      </c>
      <c r="AL96" s="43">
        <v>8222</v>
      </c>
      <c r="AM96" s="43">
        <v>7750</v>
      </c>
      <c r="AN96" s="35">
        <f t="shared" si="63"/>
        <v>7088.8</v>
      </c>
      <c r="AO96" s="35">
        <f t="shared" si="64"/>
        <v>6670.6958333333323</v>
      </c>
      <c r="AP96" s="29">
        <v>7075</v>
      </c>
      <c r="AQ96" s="29">
        <v>7860</v>
      </c>
      <c r="AR96" s="36">
        <v>8270</v>
      </c>
      <c r="AS96" s="29">
        <v>8534</v>
      </c>
      <c r="AT96" s="29">
        <v>9037.5</v>
      </c>
      <c r="AU96" s="35">
        <f t="shared" si="72"/>
        <v>8155.3</v>
      </c>
      <c r="AV96" s="35">
        <f t="shared" si="65"/>
        <v>6882.7821428571424</v>
      </c>
      <c r="AW96" s="29">
        <v>10220</v>
      </c>
      <c r="AX96" s="29">
        <v>10447.5</v>
      </c>
      <c r="AY96" s="29">
        <v>12332</v>
      </c>
      <c r="AZ96" s="29">
        <v>11784</v>
      </c>
      <c r="BA96" s="29">
        <v>10078</v>
      </c>
      <c r="BB96" s="35">
        <f t="shared" si="54"/>
        <v>10972.3</v>
      </c>
      <c r="BC96" s="35">
        <f t="shared" si="55"/>
        <v>7393.9718749999993</v>
      </c>
      <c r="BD96" s="29">
        <v>8846</v>
      </c>
      <c r="BE96" s="29">
        <v>6596</v>
      </c>
      <c r="BF96" s="29">
        <v>8212</v>
      </c>
      <c r="BG96" s="29">
        <v>6494.2857142857147</v>
      </c>
      <c r="BH96" s="35">
        <f t="shared" si="52"/>
        <v>7537.0714285714284</v>
      </c>
      <c r="BI96" s="35">
        <f t="shared" si="53"/>
        <v>7409.8718253968254</v>
      </c>
      <c r="BJ96" s="29">
        <v>6206.666666666667</v>
      </c>
      <c r="BK96" s="29">
        <v>5580</v>
      </c>
      <c r="BL96" s="29">
        <v>5540</v>
      </c>
      <c r="BM96" s="29">
        <v>6442</v>
      </c>
      <c r="BN96" s="38"/>
      <c r="BO96" s="35">
        <f t="shared" si="48"/>
        <v>5942.166666666667</v>
      </c>
      <c r="BP96" s="35">
        <f t="shared" si="50"/>
        <v>7263.1013095238104</v>
      </c>
      <c r="BQ96" s="29"/>
      <c r="BR96" s="29"/>
      <c r="BS96" s="29"/>
      <c r="BT96" s="29"/>
      <c r="BU96" s="29"/>
      <c r="BV96" s="35" t="e">
        <f t="shared" si="57"/>
        <v>#DIV/0!</v>
      </c>
      <c r="BW96" s="35" t="e">
        <f t="shared" si="56"/>
        <v>#DIV/0!</v>
      </c>
      <c r="BX96" s="28"/>
      <c r="BY96" s="29"/>
      <c r="BZ96" s="29"/>
      <c r="CA96" s="29"/>
      <c r="CB96" s="35" t="e">
        <f t="shared" si="58"/>
        <v>#DIV/0!</v>
      </c>
      <c r="CD96" s="35">
        <f t="shared" si="51"/>
        <v>7263.1013095238113</v>
      </c>
      <c r="CE96" s="37"/>
      <c r="CF96" s="37"/>
      <c r="CG96" s="37"/>
    </row>
    <row r="97" spans="1:85" ht="19.5" customHeight="1" x14ac:dyDescent="0.2">
      <c r="A97" s="27" t="s">
        <v>22</v>
      </c>
      <c r="B97" s="29" t="s">
        <v>79</v>
      </c>
      <c r="C97" s="29">
        <v>6321.666666666667</v>
      </c>
      <c r="D97" s="29">
        <v>6164</v>
      </c>
      <c r="E97" s="29">
        <v>6648</v>
      </c>
      <c r="F97" s="29">
        <v>6698</v>
      </c>
      <c r="G97" s="35">
        <f t="shared" si="66"/>
        <v>6457.916666666667</v>
      </c>
      <c r="H97" s="29">
        <v>6252</v>
      </c>
      <c r="I97" s="29">
        <v>6736</v>
      </c>
      <c r="J97" s="29">
        <v>6594</v>
      </c>
      <c r="K97" s="29">
        <v>8302</v>
      </c>
      <c r="L97" s="35">
        <f t="shared" si="67"/>
        <v>6971</v>
      </c>
      <c r="M97" s="35">
        <f t="shared" si="68"/>
        <v>6714.4583333333339</v>
      </c>
      <c r="N97" s="29">
        <v>8570</v>
      </c>
      <c r="O97" s="29">
        <v>6280</v>
      </c>
      <c r="P97" s="29">
        <v>8980</v>
      </c>
      <c r="Q97" s="29">
        <v>7186.25</v>
      </c>
      <c r="R97" s="38"/>
      <c r="S97" s="35">
        <f t="shared" si="71"/>
        <v>7754.0625</v>
      </c>
      <c r="T97" s="35">
        <f t="shared" si="70"/>
        <v>7060.9930555555557</v>
      </c>
      <c r="U97" s="29">
        <v>5762.5</v>
      </c>
      <c r="V97" s="29">
        <v>6742.5</v>
      </c>
      <c r="W97" s="29">
        <v>7706</v>
      </c>
      <c r="X97" s="29">
        <v>7005</v>
      </c>
      <c r="Y97" s="29">
        <v>7843.333333333333</v>
      </c>
      <c r="Z97" s="35">
        <f t="shared" si="59"/>
        <v>7011.8666666666668</v>
      </c>
      <c r="AA97" s="35">
        <f t="shared" si="60"/>
        <v>7048.7114583333341</v>
      </c>
      <c r="AB97" s="29">
        <v>6205</v>
      </c>
      <c r="AC97" s="29">
        <v>6394</v>
      </c>
      <c r="AD97" s="29">
        <v>5986</v>
      </c>
      <c r="AE97" s="29">
        <v>5508</v>
      </c>
      <c r="AF97" s="38"/>
      <c r="AG97" s="35">
        <f t="shared" si="61"/>
        <v>6023.25</v>
      </c>
      <c r="AH97" s="35">
        <f t="shared" si="62"/>
        <v>6843.6191666666664</v>
      </c>
      <c r="AI97" s="43">
        <v>7234</v>
      </c>
      <c r="AJ97" s="43">
        <v>8952.5</v>
      </c>
      <c r="AK97" s="43">
        <v>6018</v>
      </c>
      <c r="AL97" s="43">
        <v>7718</v>
      </c>
      <c r="AM97" s="43">
        <v>7340</v>
      </c>
      <c r="AN97" s="35">
        <f t="shared" si="63"/>
        <v>7452.5</v>
      </c>
      <c r="AO97" s="35">
        <f t="shared" si="64"/>
        <v>6945.0993055555555</v>
      </c>
      <c r="AP97" s="29">
        <v>6490</v>
      </c>
      <c r="AQ97" s="29">
        <v>7076</v>
      </c>
      <c r="AR97" s="36">
        <v>7287.5</v>
      </c>
      <c r="AS97" s="29">
        <v>7170</v>
      </c>
      <c r="AT97" s="29">
        <v>7712.5</v>
      </c>
      <c r="AU97" s="35">
        <f t="shared" si="72"/>
        <v>7147.2</v>
      </c>
      <c r="AV97" s="35">
        <f t="shared" si="65"/>
        <v>6973.9708333333328</v>
      </c>
      <c r="AW97" s="29">
        <v>7870</v>
      </c>
      <c r="AX97" s="29">
        <v>7925</v>
      </c>
      <c r="AY97" s="29">
        <v>8748</v>
      </c>
      <c r="AZ97" s="29">
        <v>8796</v>
      </c>
      <c r="BA97" s="29">
        <v>8012</v>
      </c>
      <c r="BB97" s="35">
        <f t="shared" si="54"/>
        <v>8270.2000000000007</v>
      </c>
      <c r="BC97" s="35">
        <f t="shared" si="55"/>
        <v>7135.9994791666668</v>
      </c>
      <c r="BD97" s="29">
        <v>7368</v>
      </c>
      <c r="BE97" s="29">
        <v>5832</v>
      </c>
      <c r="BF97" s="29">
        <v>8010</v>
      </c>
      <c r="BG97" s="29">
        <v>5911.4285714285716</v>
      </c>
      <c r="BH97" s="35">
        <f t="shared" si="52"/>
        <v>6780.3571428571431</v>
      </c>
      <c r="BI97" s="35">
        <f t="shared" si="53"/>
        <v>7096.4836640211633</v>
      </c>
      <c r="BJ97" s="29">
        <v>5866.666666666667</v>
      </c>
      <c r="BK97" s="29">
        <v>5742</v>
      </c>
      <c r="BL97" s="29">
        <v>5686</v>
      </c>
      <c r="BM97" s="29">
        <v>6150</v>
      </c>
      <c r="BN97" s="38"/>
      <c r="BO97" s="35">
        <f t="shared" si="48"/>
        <v>5861.166666666667</v>
      </c>
      <c r="BP97" s="35">
        <f t="shared" si="50"/>
        <v>6972.9519642857149</v>
      </c>
      <c r="BQ97" s="29"/>
      <c r="BR97" s="29"/>
      <c r="BS97" s="29"/>
      <c r="BT97" s="29"/>
      <c r="BU97" s="29"/>
      <c r="BV97" s="35" t="e">
        <f t="shared" si="57"/>
        <v>#DIV/0!</v>
      </c>
      <c r="BW97" s="35" t="e">
        <f t="shared" si="56"/>
        <v>#DIV/0!</v>
      </c>
      <c r="BX97" s="28"/>
      <c r="BY97" s="29"/>
      <c r="BZ97" s="29"/>
      <c r="CA97" s="29"/>
      <c r="CB97" s="35" t="e">
        <f t="shared" si="58"/>
        <v>#DIV/0!</v>
      </c>
      <c r="CD97" s="35">
        <f t="shared" si="51"/>
        <v>6972.9519642857149</v>
      </c>
      <c r="CE97" s="37"/>
      <c r="CF97" s="37"/>
      <c r="CG97" s="37"/>
    </row>
    <row r="98" spans="1:85" ht="19.5" customHeight="1" x14ac:dyDescent="0.2">
      <c r="A98" s="27" t="s">
        <v>23</v>
      </c>
      <c r="B98" s="29" t="s">
        <v>79</v>
      </c>
      <c r="C98" s="29">
        <v>2960</v>
      </c>
      <c r="D98" s="29">
        <v>2470</v>
      </c>
      <c r="E98" s="29">
        <v>2494</v>
      </c>
      <c r="F98" s="29">
        <v>3068</v>
      </c>
      <c r="G98" s="35">
        <f t="shared" si="66"/>
        <v>2748</v>
      </c>
      <c r="H98" s="29">
        <v>2980</v>
      </c>
      <c r="I98" s="29">
        <v>2846</v>
      </c>
      <c r="J98" s="29">
        <v>2506</v>
      </c>
      <c r="K98" s="29">
        <v>4762</v>
      </c>
      <c r="L98" s="35">
        <f t="shared" si="67"/>
        <v>3273.5</v>
      </c>
      <c r="M98" s="35">
        <f t="shared" si="68"/>
        <v>3010.75</v>
      </c>
      <c r="N98" s="29">
        <v>2517.5</v>
      </c>
      <c r="O98" s="29">
        <v>2396</v>
      </c>
      <c r="P98" s="29">
        <v>2484</v>
      </c>
      <c r="Q98" s="29">
        <v>2377.5</v>
      </c>
      <c r="R98" s="38"/>
      <c r="S98" s="35">
        <f t="shared" si="71"/>
        <v>2443.75</v>
      </c>
      <c r="T98" s="35">
        <f t="shared" si="70"/>
        <v>2821.75</v>
      </c>
      <c r="U98" s="29">
        <v>2115</v>
      </c>
      <c r="V98" s="29">
        <v>2475</v>
      </c>
      <c r="W98" s="29">
        <v>3092</v>
      </c>
      <c r="X98" s="29">
        <v>2910</v>
      </c>
      <c r="Y98" s="29">
        <v>2743.3333333333335</v>
      </c>
      <c r="Z98" s="35">
        <f t="shared" si="59"/>
        <v>2667.0666666666666</v>
      </c>
      <c r="AA98" s="35">
        <f t="shared" si="60"/>
        <v>2783.0791666666664</v>
      </c>
      <c r="AB98" s="29">
        <v>2632</v>
      </c>
      <c r="AC98" s="29">
        <v>2515</v>
      </c>
      <c r="AD98" s="29">
        <v>2508</v>
      </c>
      <c r="AE98" s="29">
        <v>3020</v>
      </c>
      <c r="AF98" s="38"/>
      <c r="AG98" s="35">
        <f t="shared" si="61"/>
        <v>2668.75</v>
      </c>
      <c r="AH98" s="35">
        <f t="shared" si="62"/>
        <v>2760.2133333333331</v>
      </c>
      <c r="AI98" s="43">
        <v>2574</v>
      </c>
      <c r="AJ98" s="43">
        <v>2727.5</v>
      </c>
      <c r="AK98" s="43">
        <v>2400</v>
      </c>
      <c r="AL98" s="43">
        <v>2780</v>
      </c>
      <c r="AM98" s="43">
        <v>2410</v>
      </c>
      <c r="AN98" s="35">
        <f t="shared" si="63"/>
        <v>2578.3000000000002</v>
      </c>
      <c r="AO98" s="35">
        <f t="shared" si="64"/>
        <v>2729.8944444444446</v>
      </c>
      <c r="AP98" s="29">
        <v>2955</v>
      </c>
      <c r="AQ98" s="29">
        <v>3606</v>
      </c>
      <c r="AR98" s="36">
        <v>2770</v>
      </c>
      <c r="AS98" s="29">
        <v>4084</v>
      </c>
      <c r="AT98" s="29">
        <v>4075</v>
      </c>
      <c r="AU98" s="35">
        <f t="shared" si="72"/>
        <v>3498</v>
      </c>
      <c r="AV98" s="35">
        <f t="shared" si="65"/>
        <v>2839.6238095238091</v>
      </c>
      <c r="AW98" s="29">
        <v>4420</v>
      </c>
      <c r="AX98" s="29">
        <v>4542.5</v>
      </c>
      <c r="AY98" s="29">
        <v>5746</v>
      </c>
      <c r="AZ98" s="29">
        <v>5334</v>
      </c>
      <c r="BA98" s="29">
        <v>4562</v>
      </c>
      <c r="BB98" s="35">
        <f t="shared" si="54"/>
        <v>4920.8999999999996</v>
      </c>
      <c r="BC98" s="35">
        <f t="shared" si="55"/>
        <v>3099.7833333333333</v>
      </c>
      <c r="BD98" s="29">
        <v>3810</v>
      </c>
      <c r="BE98" s="29">
        <v>2646</v>
      </c>
      <c r="BF98" s="29">
        <v>4534</v>
      </c>
      <c r="BG98" s="29">
        <v>2505.7142857142858</v>
      </c>
      <c r="BH98" s="35">
        <f t="shared" si="52"/>
        <v>3373.9285714285716</v>
      </c>
      <c r="BI98" s="35">
        <f t="shared" si="53"/>
        <v>3130.243915343915</v>
      </c>
      <c r="BJ98" s="29">
        <v>2360</v>
      </c>
      <c r="BK98" s="29">
        <v>1922</v>
      </c>
      <c r="BL98" s="29">
        <v>1858</v>
      </c>
      <c r="BM98" s="29">
        <v>2928</v>
      </c>
      <c r="BN98" s="38"/>
      <c r="BO98" s="35">
        <f t="shared" si="48"/>
        <v>2267</v>
      </c>
      <c r="BP98" s="35">
        <f t="shared" si="50"/>
        <v>3043.9195238095235</v>
      </c>
      <c r="BQ98" s="29"/>
      <c r="BR98" s="29"/>
      <c r="BS98" s="29"/>
      <c r="BT98" s="29"/>
      <c r="BU98" s="29"/>
      <c r="BV98" s="35" t="e">
        <f t="shared" si="57"/>
        <v>#DIV/0!</v>
      </c>
      <c r="BW98" s="35" t="e">
        <f t="shared" si="56"/>
        <v>#DIV/0!</v>
      </c>
      <c r="BX98" s="28"/>
      <c r="BY98" s="29"/>
      <c r="BZ98" s="29"/>
      <c r="CA98" s="29"/>
      <c r="CB98" s="35" t="e">
        <f t="shared" si="58"/>
        <v>#DIV/0!</v>
      </c>
      <c r="CD98" s="35">
        <f t="shared" si="51"/>
        <v>3043.9195238095235</v>
      </c>
      <c r="CE98" s="37"/>
      <c r="CF98" s="37"/>
      <c r="CG98" s="37"/>
    </row>
    <row r="99" spans="1:85" ht="19.5" customHeight="1" x14ac:dyDescent="0.2">
      <c r="A99" s="27" t="s">
        <v>24</v>
      </c>
      <c r="B99" s="29" t="s">
        <v>79</v>
      </c>
      <c r="C99" s="29">
        <v>4771.666666666667</v>
      </c>
      <c r="D99" s="29">
        <v>4094</v>
      </c>
      <c r="E99" s="29">
        <v>4006</v>
      </c>
      <c r="F99" s="29">
        <v>4584</v>
      </c>
      <c r="G99" s="35">
        <f t="shared" si="66"/>
        <v>4363.916666666667</v>
      </c>
      <c r="H99" s="29">
        <v>4726</v>
      </c>
      <c r="I99" s="29">
        <v>4630</v>
      </c>
      <c r="J99" s="29">
        <v>4148</v>
      </c>
      <c r="K99" s="29">
        <v>6308</v>
      </c>
      <c r="L99" s="35">
        <f t="shared" si="67"/>
        <v>4953</v>
      </c>
      <c r="M99" s="35">
        <f t="shared" si="68"/>
        <v>4658.4583333333339</v>
      </c>
      <c r="N99" s="29">
        <v>4172.5</v>
      </c>
      <c r="O99" s="29">
        <v>4096</v>
      </c>
      <c r="P99" s="29">
        <v>3960</v>
      </c>
      <c r="Q99" s="29">
        <v>3808.75</v>
      </c>
      <c r="R99" s="38"/>
      <c r="S99" s="35">
        <f t="shared" si="71"/>
        <v>4009.3125</v>
      </c>
      <c r="T99" s="35">
        <f t="shared" si="70"/>
        <v>4442.0763888888896</v>
      </c>
      <c r="U99" s="29">
        <v>3862.5</v>
      </c>
      <c r="V99" s="29">
        <v>4107.5</v>
      </c>
      <c r="W99" s="29">
        <v>4316</v>
      </c>
      <c r="X99" s="29">
        <v>4315</v>
      </c>
      <c r="Y99" s="29">
        <v>3696.6666666666665</v>
      </c>
      <c r="Z99" s="35">
        <f t="shared" si="59"/>
        <v>4059.5333333333338</v>
      </c>
      <c r="AA99" s="35">
        <f t="shared" si="60"/>
        <v>4346.4406250000002</v>
      </c>
      <c r="AB99" s="29">
        <v>4348.333333333333</v>
      </c>
      <c r="AC99" s="29">
        <v>4020</v>
      </c>
      <c r="AD99" s="29">
        <v>3686</v>
      </c>
      <c r="AE99" s="29">
        <v>4160</v>
      </c>
      <c r="AF99" s="38"/>
      <c r="AG99" s="35">
        <f t="shared" si="61"/>
        <v>4053.583333333333</v>
      </c>
      <c r="AH99" s="35">
        <f t="shared" si="62"/>
        <v>4287.8691666666673</v>
      </c>
      <c r="AI99" s="43">
        <v>3828</v>
      </c>
      <c r="AJ99" s="43">
        <v>4055</v>
      </c>
      <c r="AK99" s="43">
        <v>3804</v>
      </c>
      <c r="AL99" s="43">
        <v>4246</v>
      </c>
      <c r="AM99" s="43">
        <v>3530</v>
      </c>
      <c r="AN99" s="35">
        <f t="shared" si="63"/>
        <v>3892.6</v>
      </c>
      <c r="AO99" s="35">
        <f t="shared" si="64"/>
        <v>4221.9909722222228</v>
      </c>
      <c r="AP99" s="29">
        <v>4275</v>
      </c>
      <c r="AQ99" s="29">
        <v>4750</v>
      </c>
      <c r="AR99" s="36">
        <v>5072.5</v>
      </c>
      <c r="AS99" s="29">
        <v>5266</v>
      </c>
      <c r="AT99" s="29">
        <v>5322.5</v>
      </c>
      <c r="AU99" s="35">
        <f t="shared" si="72"/>
        <v>4937.2</v>
      </c>
      <c r="AV99" s="35">
        <f t="shared" si="65"/>
        <v>4324.1636904761899</v>
      </c>
      <c r="AW99" s="29">
        <v>6940</v>
      </c>
      <c r="AX99" s="29">
        <v>6130</v>
      </c>
      <c r="AY99" s="29">
        <v>6454</v>
      </c>
      <c r="AZ99" s="29">
        <v>6464</v>
      </c>
      <c r="BA99" s="29">
        <v>6154</v>
      </c>
      <c r="BB99" s="35">
        <f t="shared" si="54"/>
        <v>6428.4</v>
      </c>
      <c r="BC99" s="35">
        <f t="shared" si="55"/>
        <v>4587.1932291666662</v>
      </c>
      <c r="BD99" s="29">
        <v>5470</v>
      </c>
      <c r="BE99" s="29">
        <v>4240</v>
      </c>
      <c r="BF99" s="29">
        <v>5886</v>
      </c>
      <c r="BG99" s="29">
        <v>3994.2857142857142</v>
      </c>
      <c r="BH99" s="35">
        <f t="shared" si="52"/>
        <v>4897.5714285714284</v>
      </c>
      <c r="BI99" s="35">
        <f t="shared" si="53"/>
        <v>4621.679695767195</v>
      </c>
      <c r="BJ99" s="29">
        <v>4093.3333333333335</v>
      </c>
      <c r="BK99" s="29">
        <v>3294</v>
      </c>
      <c r="BL99" s="29">
        <v>3384</v>
      </c>
      <c r="BM99" s="29">
        <v>4100</v>
      </c>
      <c r="BN99" s="38"/>
      <c r="BO99" s="35">
        <f t="shared" si="48"/>
        <v>3717.8333333333335</v>
      </c>
      <c r="BP99" s="35">
        <f t="shared" si="50"/>
        <v>4531.295059523809</v>
      </c>
      <c r="BQ99" s="29"/>
      <c r="BR99" s="29"/>
      <c r="BS99" s="29"/>
      <c r="BT99" s="29"/>
      <c r="BU99" s="29"/>
      <c r="BV99" s="35" t="e">
        <f t="shared" si="57"/>
        <v>#DIV/0!</v>
      </c>
      <c r="BW99" s="35" t="e">
        <f t="shared" si="56"/>
        <v>#DIV/0!</v>
      </c>
      <c r="BX99" s="29"/>
      <c r="BY99" s="29"/>
      <c r="BZ99" s="29"/>
      <c r="CA99" s="29"/>
      <c r="CB99" s="35" t="e">
        <f t="shared" si="58"/>
        <v>#DIV/0!</v>
      </c>
      <c r="CD99" s="35">
        <f t="shared" si="51"/>
        <v>4531.295059523809</v>
      </c>
      <c r="CE99" s="37"/>
      <c r="CF99" s="37"/>
      <c r="CG99" s="37"/>
    </row>
    <row r="100" spans="1:85" ht="19.5" customHeight="1" x14ac:dyDescent="0.2">
      <c r="A100" s="27" t="s">
        <v>25</v>
      </c>
      <c r="B100" s="29" t="s">
        <v>79</v>
      </c>
      <c r="C100" s="29">
        <v>3605</v>
      </c>
      <c r="D100" s="29">
        <v>3262</v>
      </c>
      <c r="E100" s="29">
        <v>3470</v>
      </c>
      <c r="F100" s="29">
        <v>3634</v>
      </c>
      <c r="G100" s="35">
        <f t="shared" si="66"/>
        <v>3492.75</v>
      </c>
      <c r="H100" s="29">
        <v>3122</v>
      </c>
      <c r="I100" s="29">
        <v>3254</v>
      </c>
      <c r="J100" s="29">
        <v>3272</v>
      </c>
      <c r="K100" s="29">
        <v>2808</v>
      </c>
      <c r="L100" s="35">
        <f t="shared" si="67"/>
        <v>3114</v>
      </c>
      <c r="M100" s="35">
        <f t="shared" si="68"/>
        <v>3303.375</v>
      </c>
      <c r="N100" s="29">
        <v>3310</v>
      </c>
      <c r="O100" s="29">
        <v>3106</v>
      </c>
      <c r="P100" s="29">
        <v>3220</v>
      </c>
      <c r="Q100" s="29">
        <v>3466.25</v>
      </c>
      <c r="R100" s="38"/>
      <c r="S100" s="35">
        <f t="shared" si="71"/>
        <v>3275.5625</v>
      </c>
      <c r="T100" s="35">
        <f t="shared" si="70"/>
        <v>3294.1041666666665</v>
      </c>
      <c r="U100" s="29">
        <v>2677.5</v>
      </c>
      <c r="V100" s="29">
        <v>3410</v>
      </c>
      <c r="W100" s="29">
        <v>3376</v>
      </c>
      <c r="X100" s="29">
        <v>2967.5</v>
      </c>
      <c r="Y100" s="29">
        <v>3750</v>
      </c>
      <c r="Z100" s="35">
        <f t="shared" si="59"/>
        <v>3236.2</v>
      </c>
      <c r="AA100" s="35">
        <f t="shared" si="60"/>
        <v>3279.6281250000002</v>
      </c>
      <c r="AB100" s="29">
        <v>3123.3333333333335</v>
      </c>
      <c r="AC100" s="29">
        <v>3210</v>
      </c>
      <c r="AD100" s="29">
        <v>3028</v>
      </c>
      <c r="AE100" s="29">
        <v>3044</v>
      </c>
      <c r="AF100" s="38"/>
      <c r="AG100" s="35">
        <f t="shared" si="61"/>
        <v>3101.3333333333335</v>
      </c>
      <c r="AH100" s="35">
        <f t="shared" si="62"/>
        <v>3243.9691666666668</v>
      </c>
      <c r="AI100" s="43">
        <v>3084</v>
      </c>
      <c r="AJ100" s="43">
        <v>3027.5</v>
      </c>
      <c r="AK100" s="43">
        <v>2886</v>
      </c>
      <c r="AL100" s="43">
        <v>2954</v>
      </c>
      <c r="AM100" s="43">
        <v>2710</v>
      </c>
      <c r="AN100" s="35">
        <f t="shared" si="63"/>
        <v>2932.3</v>
      </c>
      <c r="AO100" s="35">
        <f t="shared" si="64"/>
        <v>3192.0243055555552</v>
      </c>
      <c r="AP100" s="29">
        <v>3107.5</v>
      </c>
      <c r="AQ100" s="29">
        <v>2996</v>
      </c>
      <c r="AR100" s="36">
        <v>3440</v>
      </c>
      <c r="AS100" s="29">
        <v>3428</v>
      </c>
      <c r="AT100" s="29">
        <v>3820</v>
      </c>
      <c r="AU100" s="35">
        <f t="shared" si="72"/>
        <v>3358.3</v>
      </c>
      <c r="AV100" s="35">
        <f t="shared" si="65"/>
        <v>3215.7779761904762</v>
      </c>
      <c r="AW100" s="29">
        <v>4780</v>
      </c>
      <c r="AX100" s="29">
        <v>4485</v>
      </c>
      <c r="AY100" s="29">
        <v>4488</v>
      </c>
      <c r="AZ100" s="29">
        <v>4400</v>
      </c>
      <c r="BA100" s="29">
        <v>3946</v>
      </c>
      <c r="BB100" s="35">
        <f t="shared" si="54"/>
        <v>4419.8</v>
      </c>
      <c r="BC100" s="35">
        <f t="shared" si="55"/>
        <v>3366.2807291666668</v>
      </c>
      <c r="BD100" s="29">
        <v>3502</v>
      </c>
      <c r="BE100" s="29">
        <v>3286</v>
      </c>
      <c r="BF100" s="29">
        <v>3070</v>
      </c>
      <c r="BG100" s="29">
        <v>2988.5714285714284</v>
      </c>
      <c r="BH100" s="35">
        <f t="shared" si="52"/>
        <v>3211.6428571428569</v>
      </c>
      <c r="BI100" s="35">
        <f t="shared" si="53"/>
        <v>3349.0987433862433</v>
      </c>
      <c r="BJ100" s="29">
        <v>2633.3333333333335</v>
      </c>
      <c r="BK100" s="29">
        <v>2648</v>
      </c>
      <c r="BL100" s="29">
        <v>2952</v>
      </c>
      <c r="BM100" s="29">
        <v>3164</v>
      </c>
      <c r="BN100" s="38"/>
      <c r="BO100" s="35">
        <f t="shared" si="48"/>
        <v>2849.3333333333335</v>
      </c>
      <c r="BP100" s="35">
        <f t="shared" si="50"/>
        <v>3299.1222023809519</v>
      </c>
      <c r="BQ100" s="29"/>
      <c r="BR100" s="29"/>
      <c r="BS100" s="29"/>
      <c r="BT100" s="29"/>
      <c r="BU100" s="29"/>
      <c r="BV100" s="35" t="e">
        <f t="shared" si="57"/>
        <v>#DIV/0!</v>
      </c>
      <c r="BW100" s="35" t="e">
        <f t="shared" ref="BW100:BW103" si="73">AVERAGE(BV100,BO100,BH100,BB100,AU100,AN100,AG100,Z100,S100,L100,G100)</f>
        <v>#DIV/0!</v>
      </c>
      <c r="BX100" s="29"/>
      <c r="BY100" s="29"/>
      <c r="BZ100" s="29"/>
      <c r="CA100" s="29"/>
      <c r="CB100" s="35" t="e">
        <f t="shared" si="58"/>
        <v>#DIV/0!</v>
      </c>
      <c r="CD100" s="35">
        <f t="shared" si="51"/>
        <v>3299.1222023809523</v>
      </c>
      <c r="CE100" s="37"/>
      <c r="CF100" s="37"/>
      <c r="CG100" s="37"/>
    </row>
    <row r="101" spans="1:85" ht="19.5" customHeight="1" x14ac:dyDescent="0.2">
      <c r="A101" s="27" t="s">
        <v>26</v>
      </c>
      <c r="B101" s="29" t="s">
        <v>79</v>
      </c>
      <c r="C101" s="29">
        <v>4728.333333333333</v>
      </c>
      <c r="D101" s="29">
        <v>4732</v>
      </c>
      <c r="E101" s="29">
        <v>4652</v>
      </c>
      <c r="F101" s="29">
        <v>4866</v>
      </c>
      <c r="G101" s="35">
        <f t="shared" si="66"/>
        <v>4744.583333333333</v>
      </c>
      <c r="H101" s="29">
        <v>4782</v>
      </c>
      <c r="I101" s="29">
        <v>4984</v>
      </c>
      <c r="J101" s="29">
        <v>4960</v>
      </c>
      <c r="K101" s="29">
        <v>4938</v>
      </c>
      <c r="L101" s="35">
        <f t="shared" si="67"/>
        <v>4916</v>
      </c>
      <c r="M101" s="35">
        <f t="shared" si="68"/>
        <v>4830.2916666666661</v>
      </c>
      <c r="N101" s="29">
        <v>5540</v>
      </c>
      <c r="O101" s="29">
        <v>5056</v>
      </c>
      <c r="P101" s="29">
        <v>4912</v>
      </c>
      <c r="Q101" s="29">
        <v>5133.75</v>
      </c>
      <c r="R101" s="38"/>
      <c r="S101" s="35">
        <f t="shared" si="71"/>
        <v>5160.4375</v>
      </c>
      <c r="T101" s="35">
        <f t="shared" si="70"/>
        <v>4940.3402777777774</v>
      </c>
      <c r="U101" s="29">
        <v>4817.5</v>
      </c>
      <c r="V101" s="29">
        <v>5112.5</v>
      </c>
      <c r="W101" s="29">
        <v>5270</v>
      </c>
      <c r="X101" s="29">
        <v>4905</v>
      </c>
      <c r="Y101" s="29">
        <v>5260</v>
      </c>
      <c r="Z101" s="35">
        <f t="shared" si="59"/>
        <v>5073</v>
      </c>
      <c r="AA101" s="35">
        <f t="shared" si="60"/>
        <v>4973.505208333333</v>
      </c>
      <c r="AB101" s="29">
        <v>5036.666666666667</v>
      </c>
      <c r="AC101" s="29">
        <v>4974</v>
      </c>
      <c r="AD101" s="29">
        <v>4608</v>
      </c>
      <c r="AE101" s="29">
        <v>4558</v>
      </c>
      <c r="AF101" s="38"/>
      <c r="AG101" s="35">
        <f t="shared" si="61"/>
        <v>4794.166666666667</v>
      </c>
      <c r="AH101" s="35">
        <f t="shared" si="62"/>
        <v>4937.6374999999998</v>
      </c>
      <c r="AI101" s="43">
        <v>4968</v>
      </c>
      <c r="AJ101" s="43">
        <v>4922.5</v>
      </c>
      <c r="AK101" s="43">
        <v>4798</v>
      </c>
      <c r="AL101" s="43">
        <v>5164</v>
      </c>
      <c r="AM101" s="43">
        <v>4690</v>
      </c>
      <c r="AN101" s="35">
        <f t="shared" si="63"/>
        <v>4908.5</v>
      </c>
      <c r="AO101" s="35">
        <f t="shared" si="64"/>
        <v>4932.78125</v>
      </c>
      <c r="AP101" s="29">
        <v>4992.5</v>
      </c>
      <c r="AQ101" s="29">
        <v>5232</v>
      </c>
      <c r="AR101" s="36">
        <v>5282.5</v>
      </c>
      <c r="AS101" s="29">
        <v>5402</v>
      </c>
      <c r="AT101" s="29">
        <v>5690</v>
      </c>
      <c r="AU101" s="35">
        <f t="shared" si="72"/>
        <v>5319.8</v>
      </c>
      <c r="AV101" s="35">
        <f t="shared" si="65"/>
        <v>4988.0696428571437</v>
      </c>
      <c r="AW101" s="29">
        <v>5970</v>
      </c>
      <c r="AX101" s="29">
        <v>6102.5</v>
      </c>
      <c r="AY101" s="29">
        <v>6074</v>
      </c>
      <c r="AZ101" s="29">
        <v>6658</v>
      </c>
      <c r="BA101" s="29">
        <v>6070</v>
      </c>
      <c r="BB101" s="35">
        <f t="shared" si="54"/>
        <v>6174.9</v>
      </c>
      <c r="BC101" s="35">
        <f t="shared" si="55"/>
        <v>5136.4234375000005</v>
      </c>
      <c r="BD101" s="29">
        <v>5900</v>
      </c>
      <c r="BE101" s="29">
        <v>5268</v>
      </c>
      <c r="BF101" s="29">
        <v>5464</v>
      </c>
      <c r="BG101" s="29">
        <v>5427.1428571428569</v>
      </c>
      <c r="BH101" s="35">
        <f t="shared" si="52"/>
        <v>5514.7857142857138</v>
      </c>
      <c r="BI101" s="35">
        <f t="shared" si="53"/>
        <v>5178.4636904761901</v>
      </c>
      <c r="BJ101" s="29">
        <v>5456.666666666667</v>
      </c>
      <c r="BK101" s="29">
        <v>4894</v>
      </c>
      <c r="BL101" s="29">
        <v>4940</v>
      </c>
      <c r="BM101" s="29">
        <v>5204</v>
      </c>
      <c r="BN101" s="38"/>
      <c r="BO101" s="35">
        <f t="shared" si="48"/>
        <v>5123.666666666667</v>
      </c>
      <c r="BP101" s="35">
        <f t="shared" si="50"/>
        <v>5172.9839880952386</v>
      </c>
      <c r="BQ101" s="29"/>
      <c r="BR101" s="29"/>
      <c r="BS101" s="29"/>
      <c r="BT101" s="29"/>
      <c r="BU101" s="29"/>
      <c r="BV101" s="35" t="e">
        <f t="shared" si="57"/>
        <v>#DIV/0!</v>
      </c>
      <c r="BW101" s="35" t="e">
        <f t="shared" si="73"/>
        <v>#DIV/0!</v>
      </c>
      <c r="BX101" s="29"/>
      <c r="BY101" s="29"/>
      <c r="BZ101" s="29"/>
      <c r="CA101" s="29"/>
      <c r="CB101" s="35" t="e">
        <f t="shared" si="58"/>
        <v>#DIV/0!</v>
      </c>
      <c r="CD101" s="35">
        <f t="shared" si="51"/>
        <v>5172.9839880952386</v>
      </c>
      <c r="CE101" s="37"/>
      <c r="CF101" s="37"/>
      <c r="CG101" s="37"/>
    </row>
    <row r="102" spans="1:85" ht="19.5" customHeight="1" x14ac:dyDescent="0.2">
      <c r="A102" s="27" t="s">
        <v>27</v>
      </c>
      <c r="B102" s="29" t="s">
        <v>79</v>
      </c>
      <c r="C102" s="29">
        <v>3001.6666666666665</v>
      </c>
      <c r="D102" s="29">
        <v>2618</v>
      </c>
      <c r="E102" s="29">
        <v>3410</v>
      </c>
      <c r="F102" s="29">
        <v>3424</v>
      </c>
      <c r="G102" s="35">
        <f t="shared" si="66"/>
        <v>3113.4166666666665</v>
      </c>
      <c r="H102" s="29">
        <v>2482</v>
      </c>
      <c r="I102" s="29">
        <v>3090</v>
      </c>
      <c r="J102" s="29">
        <v>3170</v>
      </c>
      <c r="K102" s="29">
        <v>2554</v>
      </c>
      <c r="L102" s="35">
        <f t="shared" si="67"/>
        <v>2824</v>
      </c>
      <c r="M102" s="35">
        <f t="shared" si="68"/>
        <v>2968.708333333333</v>
      </c>
      <c r="N102" s="29">
        <v>6147.5</v>
      </c>
      <c r="O102" s="29">
        <v>2662</v>
      </c>
      <c r="P102" s="29">
        <v>3356</v>
      </c>
      <c r="Q102" s="29">
        <v>2668.75</v>
      </c>
      <c r="R102" s="38"/>
      <c r="S102" s="35">
        <f t="shared" si="71"/>
        <v>3708.5625</v>
      </c>
      <c r="T102" s="35">
        <f t="shared" si="70"/>
        <v>3215.3263888888887</v>
      </c>
      <c r="U102" s="29">
        <v>2542.5</v>
      </c>
      <c r="V102" s="29">
        <v>2627.5</v>
      </c>
      <c r="W102" s="29">
        <v>3360</v>
      </c>
      <c r="X102" s="29">
        <v>3157.5</v>
      </c>
      <c r="Y102" s="29">
        <v>3090</v>
      </c>
      <c r="Z102" s="35">
        <f t="shared" si="59"/>
        <v>2955.5</v>
      </c>
      <c r="AA102" s="35">
        <f t="shared" si="60"/>
        <v>3150.3697916666665</v>
      </c>
      <c r="AB102" s="29">
        <v>2683.3333333333335</v>
      </c>
      <c r="AC102" s="29">
        <v>2716</v>
      </c>
      <c r="AD102" s="29">
        <v>2898</v>
      </c>
      <c r="AE102" s="29">
        <v>2126</v>
      </c>
      <c r="AF102" s="38"/>
      <c r="AG102" s="35">
        <f t="shared" si="61"/>
        <v>2605.8333333333335</v>
      </c>
      <c r="AH102" s="35">
        <f t="shared" si="62"/>
        <v>3041.4625000000001</v>
      </c>
      <c r="AI102" s="43">
        <v>4504</v>
      </c>
      <c r="AJ102" s="43">
        <v>2772.5</v>
      </c>
      <c r="AK102" s="43">
        <v>2502</v>
      </c>
      <c r="AL102" s="43">
        <v>2692</v>
      </c>
      <c r="AM102" s="43">
        <v>2460</v>
      </c>
      <c r="AN102" s="35">
        <f t="shared" si="63"/>
        <v>2986.1</v>
      </c>
      <c r="AO102" s="35">
        <f t="shared" si="64"/>
        <v>3032.2354166666669</v>
      </c>
      <c r="AP102" s="29">
        <v>2910</v>
      </c>
      <c r="AQ102" s="29">
        <v>3202</v>
      </c>
      <c r="AR102" s="36">
        <v>3285</v>
      </c>
      <c r="AS102" s="29">
        <v>3178</v>
      </c>
      <c r="AT102" s="29">
        <v>3530</v>
      </c>
      <c r="AU102" s="35">
        <f t="shared" si="72"/>
        <v>3221</v>
      </c>
      <c r="AV102" s="35">
        <f t="shared" si="65"/>
        <v>3059.201785714286</v>
      </c>
      <c r="AW102" s="29">
        <v>3350</v>
      </c>
      <c r="AX102" s="29">
        <v>3200</v>
      </c>
      <c r="AY102" s="29">
        <v>3466</v>
      </c>
      <c r="AZ102" s="29">
        <v>3770</v>
      </c>
      <c r="BA102" s="29">
        <v>3088</v>
      </c>
      <c r="BB102" s="35">
        <f t="shared" si="54"/>
        <v>3374.8</v>
      </c>
      <c r="BC102" s="35">
        <f t="shared" si="55"/>
        <v>3098.6515625000002</v>
      </c>
      <c r="BD102" s="29">
        <v>3036</v>
      </c>
      <c r="BE102" s="29">
        <v>2296</v>
      </c>
      <c r="BF102" s="29">
        <v>2478</v>
      </c>
      <c r="BG102" s="29">
        <v>2635.7142857142858</v>
      </c>
      <c r="BH102" s="35">
        <f t="shared" si="52"/>
        <v>2611.4285714285716</v>
      </c>
      <c r="BI102" s="35">
        <f t="shared" si="53"/>
        <v>3044.5156746031748</v>
      </c>
      <c r="BJ102" s="29">
        <v>2410</v>
      </c>
      <c r="BK102" s="29">
        <v>2864</v>
      </c>
      <c r="BL102" s="29">
        <v>2274</v>
      </c>
      <c r="BM102" s="29">
        <v>2282</v>
      </c>
      <c r="BN102" s="38"/>
      <c r="BO102" s="35">
        <f t="shared" si="48"/>
        <v>2457.5</v>
      </c>
      <c r="BP102" s="35">
        <f t="shared" si="50"/>
        <v>2985.8141071428572</v>
      </c>
      <c r="BQ102" s="29"/>
      <c r="BR102" s="29"/>
      <c r="BS102" s="29"/>
      <c r="BT102" s="29"/>
      <c r="BU102" s="29"/>
      <c r="BV102" s="35" t="e">
        <f t="shared" si="57"/>
        <v>#DIV/0!</v>
      </c>
      <c r="BW102" s="35" t="e">
        <f t="shared" si="73"/>
        <v>#DIV/0!</v>
      </c>
      <c r="BX102" s="29"/>
      <c r="BY102" s="29"/>
      <c r="BZ102" s="29"/>
      <c r="CA102" s="29"/>
      <c r="CB102" s="35" t="e">
        <f t="shared" si="58"/>
        <v>#DIV/0!</v>
      </c>
      <c r="CD102" s="35">
        <f t="shared" si="51"/>
        <v>2985.8141071428572</v>
      </c>
      <c r="CE102" s="37"/>
      <c r="CF102" s="37"/>
      <c r="CG102" s="37"/>
    </row>
    <row r="103" spans="1:85" ht="19.5" customHeight="1" x14ac:dyDescent="0.2">
      <c r="A103" s="27" t="s">
        <v>28</v>
      </c>
      <c r="B103" s="29" t="s">
        <v>79</v>
      </c>
      <c r="C103" s="29">
        <v>1740</v>
      </c>
      <c r="D103" s="29">
        <v>1682.5</v>
      </c>
      <c r="E103" s="29">
        <v>1590</v>
      </c>
      <c r="F103" s="29">
        <v>1687.5</v>
      </c>
      <c r="G103" s="35">
        <f t="shared" si="66"/>
        <v>1675</v>
      </c>
      <c r="H103" s="29">
        <v>2020</v>
      </c>
      <c r="I103" s="29">
        <v>2032.5</v>
      </c>
      <c r="J103" s="29">
        <v>2128</v>
      </c>
      <c r="K103" s="29">
        <v>2253</v>
      </c>
      <c r="L103" s="35">
        <f t="shared" si="67"/>
        <v>2108.375</v>
      </c>
      <c r="M103" s="35">
        <f t="shared" si="68"/>
        <v>1891.6875</v>
      </c>
      <c r="N103" s="29">
        <v>1913.3333333333333</v>
      </c>
      <c r="O103" s="29">
        <v>2182.5</v>
      </c>
      <c r="P103" s="29">
        <v>2020</v>
      </c>
      <c r="Q103" s="29">
        <v>1790</v>
      </c>
      <c r="R103" s="38"/>
      <c r="S103" s="35">
        <f t="shared" si="71"/>
        <v>1976.4583333333333</v>
      </c>
      <c r="T103" s="35">
        <f t="shared" si="70"/>
        <v>1919.9444444444443</v>
      </c>
      <c r="U103" s="29">
        <v>1872.5</v>
      </c>
      <c r="V103" s="29">
        <v>1910</v>
      </c>
      <c r="W103" s="29">
        <v>1702.5</v>
      </c>
      <c r="X103" s="29">
        <v>1636.6666666666667</v>
      </c>
      <c r="Y103" s="29">
        <v>1885</v>
      </c>
      <c r="Z103" s="35">
        <f t="shared" si="59"/>
        <v>1801.3333333333335</v>
      </c>
      <c r="AA103" s="35">
        <f t="shared" si="60"/>
        <v>1890.2916666666667</v>
      </c>
      <c r="AB103" s="29">
        <v>1750</v>
      </c>
      <c r="AC103" s="29">
        <v>1660</v>
      </c>
      <c r="AD103" s="29">
        <v>1410</v>
      </c>
      <c r="AE103" s="29">
        <v>1457.5</v>
      </c>
      <c r="AF103" s="38"/>
      <c r="AG103" s="35">
        <f>AVERAGE(AB103:AF103)</f>
        <v>1569.375</v>
      </c>
      <c r="AH103" s="35">
        <f t="shared" si="62"/>
        <v>1826.1083333333336</v>
      </c>
      <c r="AI103" s="43">
        <v>1445</v>
      </c>
      <c r="AJ103" s="43">
        <v>1680</v>
      </c>
      <c r="AK103" s="43">
        <v>1917.5</v>
      </c>
      <c r="AL103" s="43">
        <v>1745</v>
      </c>
      <c r="AM103" s="43">
        <v>2410</v>
      </c>
      <c r="AN103" s="35">
        <f t="shared" si="63"/>
        <v>1839.5</v>
      </c>
      <c r="AO103" s="35">
        <f t="shared" si="64"/>
        <v>1828.3402777777781</v>
      </c>
      <c r="AP103" s="29">
        <v>1532.5</v>
      </c>
      <c r="AQ103" s="29">
        <v>1397.5</v>
      </c>
      <c r="AR103" s="36">
        <v>1593.3333333333333</v>
      </c>
      <c r="AS103" s="29">
        <v>1702.5</v>
      </c>
      <c r="AT103" s="29">
        <v>2033.3333333333333</v>
      </c>
      <c r="AU103" s="35">
        <f t="shared" si="72"/>
        <v>1651.8333333333333</v>
      </c>
      <c r="AV103" s="35">
        <f t="shared" si="65"/>
        <v>1803.125</v>
      </c>
      <c r="AW103" s="29">
        <v>1900</v>
      </c>
      <c r="AX103" s="29">
        <v>2090</v>
      </c>
      <c r="AY103" s="29">
        <v>1972.5</v>
      </c>
      <c r="AZ103" s="29">
        <v>2095</v>
      </c>
      <c r="BA103" s="29">
        <v>1972.5</v>
      </c>
      <c r="BB103" s="35">
        <f t="shared" si="54"/>
        <v>2006</v>
      </c>
      <c r="BC103" s="35">
        <f t="shared" si="55"/>
        <v>1828.484375</v>
      </c>
      <c r="BD103" s="29">
        <v>1560</v>
      </c>
      <c r="BE103" s="29">
        <v>1407.5</v>
      </c>
      <c r="BF103" s="29">
        <v>1970</v>
      </c>
      <c r="BG103" s="29">
        <v>1632</v>
      </c>
      <c r="BH103" s="35">
        <f t="shared" si="52"/>
        <v>1642.375</v>
      </c>
      <c r="BI103" s="35">
        <f t="shared" si="53"/>
        <v>1807.8055555555557</v>
      </c>
      <c r="BJ103" s="29">
        <v>1913.3333333333333</v>
      </c>
      <c r="BK103" s="29">
        <v>1442.5</v>
      </c>
      <c r="BL103" s="29">
        <v>1530</v>
      </c>
      <c r="BM103" s="29">
        <v>1905</v>
      </c>
      <c r="BN103" s="38"/>
      <c r="BO103" s="35">
        <f t="shared" si="48"/>
        <v>1697.7083333333333</v>
      </c>
      <c r="BP103" s="35">
        <f t="shared" si="50"/>
        <v>1796.7958333333336</v>
      </c>
      <c r="BQ103" s="29"/>
      <c r="BR103" s="29"/>
      <c r="BS103" s="29"/>
      <c r="BT103" s="29"/>
      <c r="BU103" s="29"/>
      <c r="BV103" s="35" t="e">
        <f t="shared" si="57"/>
        <v>#DIV/0!</v>
      </c>
      <c r="BW103" s="35" t="e">
        <f t="shared" si="73"/>
        <v>#DIV/0!</v>
      </c>
      <c r="BX103" s="29"/>
      <c r="BY103" s="29"/>
      <c r="BZ103" s="29"/>
      <c r="CA103" s="29"/>
      <c r="CB103" s="35" t="e">
        <f t="shared" si="58"/>
        <v>#DIV/0!</v>
      </c>
      <c r="CD103" s="35">
        <f t="shared" si="51"/>
        <v>1796.7958333333331</v>
      </c>
      <c r="CE103" s="37"/>
      <c r="CF103" s="37"/>
      <c r="CG103" s="37"/>
    </row>
    <row r="104" spans="1:85" x14ac:dyDescent="0.2">
      <c r="CF104" s="37"/>
      <c r="CG104" s="37"/>
    </row>
    <row r="105" spans="1:85" x14ac:dyDescent="0.2">
      <c r="A105" s="31" t="s">
        <v>67</v>
      </c>
      <c r="Q105" s="37"/>
      <c r="CF105" s="37"/>
      <c r="CG105" s="37"/>
    </row>
    <row r="106" spans="1:85" x14ac:dyDescent="0.2">
      <c r="A106" s="31" t="s">
        <v>113</v>
      </c>
      <c r="Q106" s="37"/>
      <c r="CF106" s="37"/>
      <c r="CG106" s="37"/>
    </row>
    <row r="107" spans="1:85" x14ac:dyDescent="0.2">
      <c r="Q107" s="37"/>
      <c r="CF107" s="37"/>
      <c r="CG107" s="37"/>
    </row>
    <row r="108" spans="1:85" x14ac:dyDescent="0.2">
      <c r="Q108" s="37"/>
      <c r="CF108" s="37"/>
      <c r="CG108" s="37"/>
    </row>
    <row r="109" spans="1:85" x14ac:dyDescent="0.2">
      <c r="Q109" s="37"/>
      <c r="CF109" s="37"/>
      <c r="CG109" s="37"/>
    </row>
    <row r="110" spans="1:85" x14ac:dyDescent="0.2">
      <c r="Q110" s="37"/>
      <c r="CF110" s="37"/>
      <c r="CG110" s="37"/>
    </row>
    <row r="111" spans="1:85" x14ac:dyDescent="0.2">
      <c r="Q111" s="37"/>
      <c r="CF111" s="37"/>
      <c r="CG111" s="37"/>
    </row>
    <row r="112" spans="1:85" x14ac:dyDescent="0.2">
      <c r="Q112" s="37"/>
      <c r="CF112" s="37"/>
      <c r="CG112" s="37"/>
    </row>
    <row r="113" spans="17:85" x14ac:dyDescent="0.2">
      <c r="Q113" s="37"/>
      <c r="CF113" s="37"/>
      <c r="CG113" s="37"/>
    </row>
    <row r="114" spans="17:85" x14ac:dyDescent="0.2">
      <c r="Q114" s="37"/>
      <c r="CF114" s="37"/>
      <c r="CG114" s="37"/>
    </row>
    <row r="115" spans="17:85" x14ac:dyDescent="0.2">
      <c r="Q115" s="37"/>
      <c r="CF115" s="37"/>
      <c r="CG115" s="37"/>
    </row>
    <row r="116" spans="17:85" x14ac:dyDescent="0.2">
      <c r="Q116" s="37"/>
      <c r="CF116" s="37"/>
      <c r="CG116" s="37"/>
    </row>
    <row r="117" spans="17:85" x14ac:dyDescent="0.2">
      <c r="Q117" s="37"/>
      <c r="CF117" s="37"/>
      <c r="CG117" s="37"/>
    </row>
    <row r="118" spans="17:85" x14ac:dyDescent="0.2">
      <c r="Q118" s="37"/>
      <c r="CF118" s="37"/>
      <c r="CG118" s="37"/>
    </row>
    <row r="119" spans="17:85" x14ac:dyDescent="0.2">
      <c r="Q119" s="37"/>
      <c r="CF119" s="37"/>
      <c r="CG119" s="37"/>
    </row>
    <row r="120" spans="17:85" x14ac:dyDescent="0.2">
      <c r="Q120" s="37"/>
      <c r="CF120" s="37"/>
      <c r="CG120" s="37"/>
    </row>
    <row r="121" spans="17:85" x14ac:dyDescent="0.2">
      <c r="Q121" s="37"/>
      <c r="CF121" s="37"/>
      <c r="CG121" s="37"/>
    </row>
    <row r="122" spans="17:85" x14ac:dyDescent="0.2">
      <c r="Q122" s="37"/>
      <c r="CF122" s="37"/>
      <c r="CG122" s="37"/>
    </row>
    <row r="123" spans="17:85" x14ac:dyDescent="0.2">
      <c r="Q123" s="37"/>
      <c r="CF123" s="37"/>
      <c r="CG123" s="37"/>
    </row>
    <row r="124" spans="17:85" x14ac:dyDescent="0.2">
      <c r="Q124" s="37"/>
      <c r="CF124" s="37"/>
      <c r="CG124" s="37"/>
    </row>
    <row r="125" spans="17:85" x14ac:dyDescent="0.2">
      <c r="Q125" s="37"/>
      <c r="CF125" s="37"/>
      <c r="CG125" s="37"/>
    </row>
    <row r="126" spans="17:85" x14ac:dyDescent="0.2">
      <c r="Q126" s="37"/>
      <c r="CF126" s="37"/>
      <c r="CG126" s="37"/>
    </row>
    <row r="127" spans="17:85" x14ac:dyDescent="0.2">
      <c r="Q127" s="37"/>
      <c r="CF127" s="37"/>
      <c r="CG127" s="37"/>
    </row>
    <row r="128" spans="17:85" x14ac:dyDescent="0.2">
      <c r="Q128" s="37"/>
      <c r="CF128" s="37"/>
      <c r="CG128" s="37"/>
    </row>
    <row r="129" spans="17:85" x14ac:dyDescent="0.2">
      <c r="Q129" s="37"/>
      <c r="CF129" s="37"/>
      <c r="CG129" s="37"/>
    </row>
    <row r="130" spans="17:85" x14ac:dyDescent="0.2">
      <c r="Q130" s="37"/>
      <c r="CF130" s="37"/>
      <c r="CG130" s="37"/>
    </row>
    <row r="131" spans="17:85" x14ac:dyDescent="0.2">
      <c r="Q131" s="37"/>
      <c r="CF131" s="37"/>
      <c r="CG131" s="37"/>
    </row>
    <row r="132" spans="17:85" x14ac:dyDescent="0.2">
      <c r="Q132" s="37"/>
      <c r="CF132" s="37"/>
      <c r="CG132" s="37"/>
    </row>
    <row r="133" spans="17:85" x14ac:dyDescent="0.2">
      <c r="Q133" s="37"/>
      <c r="CF133" s="37"/>
      <c r="CG133" s="37"/>
    </row>
    <row r="134" spans="17:85" x14ac:dyDescent="0.2">
      <c r="Q134" s="37"/>
      <c r="CF134" s="37"/>
      <c r="CG134" s="37"/>
    </row>
    <row r="135" spans="17:85" x14ac:dyDescent="0.2">
      <c r="Q135" s="37"/>
      <c r="CF135" s="37"/>
      <c r="CG135" s="37"/>
    </row>
    <row r="136" spans="17:85" x14ac:dyDescent="0.2">
      <c r="Q136" s="37"/>
      <c r="CF136" s="37"/>
      <c r="CG136" s="37"/>
    </row>
    <row r="137" spans="17:85" x14ac:dyDescent="0.2">
      <c r="Q137" s="37"/>
      <c r="CF137" s="37"/>
      <c r="CG137" s="37"/>
    </row>
    <row r="138" spans="17:85" x14ac:dyDescent="0.2">
      <c r="Q138" s="37"/>
      <c r="CF138" s="37"/>
      <c r="CG138" s="37"/>
    </row>
    <row r="139" spans="17:85" x14ac:dyDescent="0.2">
      <c r="Q139" s="37"/>
      <c r="CF139" s="37"/>
      <c r="CG139" s="37"/>
    </row>
    <row r="140" spans="17:85" x14ac:dyDescent="0.2">
      <c r="Q140" s="37"/>
      <c r="CF140" s="37"/>
      <c r="CG140" s="37"/>
    </row>
    <row r="141" spans="17:85" x14ac:dyDescent="0.2">
      <c r="Q141" s="37"/>
      <c r="CF141" s="37"/>
      <c r="CG141" s="37"/>
    </row>
    <row r="142" spans="17:85" x14ac:dyDescent="0.2">
      <c r="Q142" s="37"/>
      <c r="CF142" s="37"/>
      <c r="CG142" s="37"/>
    </row>
    <row r="143" spans="17:85" x14ac:dyDescent="0.2">
      <c r="Q143" s="37"/>
      <c r="CF143" s="37"/>
      <c r="CG143" s="37"/>
    </row>
    <row r="144" spans="17:85" x14ac:dyDescent="0.2">
      <c r="Q144" s="37"/>
      <c r="CF144" s="37"/>
      <c r="CG144" s="37"/>
    </row>
    <row r="145" spans="17:85" x14ac:dyDescent="0.2">
      <c r="Q145" s="37"/>
      <c r="CF145" s="37"/>
      <c r="CG145" s="37"/>
    </row>
    <row r="146" spans="17:85" x14ac:dyDescent="0.2">
      <c r="Q146" s="37"/>
      <c r="CF146" s="37"/>
      <c r="CG146" s="37"/>
    </row>
    <row r="147" spans="17:85" x14ac:dyDescent="0.2">
      <c r="Q147" s="37"/>
      <c r="CF147" s="37"/>
      <c r="CG147" s="37"/>
    </row>
    <row r="148" spans="17:85" x14ac:dyDescent="0.2">
      <c r="Q148" s="37"/>
      <c r="CF148" s="37"/>
      <c r="CG148" s="37"/>
    </row>
    <row r="149" spans="17:85" x14ac:dyDescent="0.2">
      <c r="Q149" s="37"/>
      <c r="CF149" s="37"/>
      <c r="CG149" s="37"/>
    </row>
    <row r="150" spans="17:85" x14ac:dyDescent="0.2">
      <c r="Q150" s="37"/>
      <c r="CF150" s="37"/>
      <c r="CG150" s="37"/>
    </row>
    <row r="151" spans="17:85" x14ac:dyDescent="0.2">
      <c r="Q151" s="37"/>
      <c r="CF151" s="37"/>
      <c r="CG151" s="37"/>
    </row>
    <row r="152" spans="17:85" x14ac:dyDescent="0.2">
      <c r="Q152" s="37"/>
      <c r="CF152" s="37"/>
      <c r="CG152" s="37"/>
    </row>
    <row r="153" spans="17:85" x14ac:dyDescent="0.2">
      <c r="Q153" s="37"/>
      <c r="CF153" s="37"/>
      <c r="CG153" s="37"/>
    </row>
    <row r="154" spans="17:85" x14ac:dyDescent="0.2">
      <c r="Q154" s="37"/>
      <c r="CF154" s="37"/>
      <c r="CG154" s="37"/>
    </row>
    <row r="155" spans="17:85" x14ac:dyDescent="0.2">
      <c r="Q155" s="37"/>
      <c r="CF155" s="37"/>
      <c r="CG155" s="37"/>
    </row>
    <row r="156" spans="17:85" x14ac:dyDescent="0.2">
      <c r="Q156" s="37"/>
      <c r="CF156" s="37"/>
      <c r="CG156" s="37"/>
    </row>
    <row r="157" spans="17:85" x14ac:dyDescent="0.2">
      <c r="Q157" s="37"/>
      <c r="CF157" s="37"/>
      <c r="CG157" s="37"/>
    </row>
    <row r="158" spans="17:85" x14ac:dyDescent="0.2">
      <c r="Q158" s="37"/>
      <c r="CF158" s="37"/>
      <c r="CG158" s="37"/>
    </row>
    <row r="159" spans="17:85" x14ac:dyDescent="0.2">
      <c r="Q159" s="37"/>
      <c r="CG159" s="37"/>
    </row>
    <row r="160" spans="17:85" x14ac:dyDescent="0.2">
      <c r="Q160" s="37"/>
      <c r="CG160" s="37"/>
    </row>
    <row r="161" spans="17:85" x14ac:dyDescent="0.2">
      <c r="Q161" s="37"/>
      <c r="CG161" s="37"/>
    </row>
    <row r="162" spans="17:85" x14ac:dyDescent="0.2">
      <c r="Q162" s="37"/>
      <c r="CG162" s="37"/>
    </row>
    <row r="163" spans="17:85" x14ac:dyDescent="0.2">
      <c r="Q163" s="37"/>
      <c r="CG163" s="37"/>
    </row>
    <row r="164" spans="17:85" x14ac:dyDescent="0.2">
      <c r="Q164" s="37"/>
      <c r="CG164" s="37"/>
    </row>
    <row r="165" spans="17:85" x14ac:dyDescent="0.2">
      <c r="Q165" s="37"/>
      <c r="CG165" s="37"/>
    </row>
    <row r="166" spans="17:85" x14ac:dyDescent="0.2">
      <c r="Q166" s="37"/>
      <c r="CG166" s="37"/>
    </row>
    <row r="167" spans="17:85" x14ac:dyDescent="0.2">
      <c r="Q167" s="37"/>
      <c r="CG167" s="37"/>
    </row>
    <row r="168" spans="17:85" x14ac:dyDescent="0.2">
      <c r="Q168" s="37"/>
      <c r="CG168" s="37"/>
    </row>
    <row r="169" spans="17:85" x14ac:dyDescent="0.2">
      <c r="Q169" s="37"/>
      <c r="CG169" s="37"/>
    </row>
    <row r="170" spans="17:85" x14ac:dyDescent="0.2">
      <c r="Q170" s="37"/>
      <c r="CG170" s="37"/>
    </row>
    <row r="171" spans="17:85" x14ac:dyDescent="0.2">
      <c r="Q171" s="37"/>
      <c r="CG171" s="37"/>
    </row>
    <row r="172" spans="17:85" x14ac:dyDescent="0.2">
      <c r="Q172" s="37"/>
      <c r="CG172" s="37"/>
    </row>
    <row r="173" spans="17:85" x14ac:dyDescent="0.2">
      <c r="Q173" s="37"/>
      <c r="CG173" s="37"/>
    </row>
    <row r="174" spans="17:85" x14ac:dyDescent="0.2">
      <c r="Q174" s="37"/>
      <c r="CG174" s="37"/>
    </row>
    <row r="175" spans="17:85" x14ac:dyDescent="0.2">
      <c r="Q175" s="37"/>
      <c r="CG175" s="37"/>
    </row>
    <row r="176" spans="17:85" x14ac:dyDescent="0.2">
      <c r="Q176" s="37"/>
      <c r="CG176" s="37"/>
    </row>
    <row r="177" spans="17:85" x14ac:dyDescent="0.2">
      <c r="Q177" s="37"/>
      <c r="CG177" s="37"/>
    </row>
    <row r="178" spans="17:85" x14ac:dyDescent="0.2">
      <c r="Q178" s="37"/>
      <c r="CG178" s="37"/>
    </row>
    <row r="179" spans="17:85" x14ac:dyDescent="0.2">
      <c r="Q179" s="37"/>
      <c r="CG179" s="37"/>
    </row>
    <row r="180" spans="17:85" x14ac:dyDescent="0.2">
      <c r="Q180" s="37"/>
      <c r="CG180" s="37"/>
    </row>
    <row r="181" spans="17:85" x14ac:dyDescent="0.2">
      <c r="Q181" s="37"/>
      <c r="CG181" s="37"/>
    </row>
    <row r="182" spans="17:85" x14ac:dyDescent="0.2">
      <c r="Q182" s="37"/>
      <c r="CG182" s="37"/>
    </row>
    <row r="183" spans="17:85" x14ac:dyDescent="0.2">
      <c r="Q183" s="37"/>
    </row>
    <row r="184" spans="17:85" x14ac:dyDescent="0.2">
      <c r="Q184" s="37"/>
    </row>
    <row r="185" spans="17:85" x14ac:dyDescent="0.2">
      <c r="Q185" s="37"/>
    </row>
    <row r="186" spans="17:85" x14ac:dyDescent="0.2">
      <c r="Q186" s="37"/>
    </row>
  </sheetData>
  <pageMargins left="0.75" right="0.75" top="1" bottom="1" header="0.5" footer="0.5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Ιαν. 2013</vt:lpstr>
      <vt:lpstr>Data Φεβ. 2013</vt:lpstr>
      <vt:lpstr>ΚΥΚΛΟΦΟΡΙΕΣ 2014</vt:lpstr>
      <vt:lpstr>'ΚΥΚΛΟΦΟΡΙΕΣ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Πανελλαδικό ημερήσιων εφημερίδων</dc:title>
  <cp:lastModifiedBy>LitsaKazantzaki</cp:lastModifiedBy>
  <cp:lastPrinted>2014-10-06T08:18:24Z</cp:lastPrinted>
  <dcterms:created xsi:type="dcterms:W3CDTF">2013-01-30T10:09:57Z</dcterms:created>
  <dcterms:modified xsi:type="dcterms:W3CDTF">2014-11-10T08:58:41Z</dcterms:modified>
</cp:coreProperties>
</file>